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defaultThemeVersion="124226"/>
  <mc:AlternateContent xmlns:mc="http://schemas.openxmlformats.org/markup-compatibility/2006">
    <mc:Choice Requires="x15">
      <x15ac:absPath xmlns:x15ac="http://schemas.microsoft.com/office/spreadsheetml/2010/11/ac" url="C:\Users\lalvarez\OneDrive - People experts\Escritorio\Generación Declaraciónes Bloque 2\DR BLOQUE 2 GESTIONADAS\"/>
    </mc:Choice>
  </mc:AlternateContent>
  <xr:revisionPtr revIDLastSave="0" documentId="13_ncr:1_{2A8076AD-7BDA-4469-BDFA-716118C54180}" xr6:coauthVersionLast="47" xr6:coauthVersionMax="47" xr10:uidLastSave="{00000000-0000-0000-0000-000000000000}"/>
  <workbookProtection workbookAlgorithmName="SHA-512" workbookHashValue="xdK96k+RllS7mUfjnf0K6Z38AlTqvOWk4ujq/3qEkJN+LUSahBXTDaxD/5Pz8du2KyWlgPi7Twcu1UXLxIDV2A==" workbookSaltValue="iksH2t/gv6jnQiNU+mrORg=="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Listado!$A$5:$X$459</definedName>
    <definedName name="_xlnm._FilterDatabase">#REF!</definedName>
    <definedName name="_xlnm.Print_Area" localSheetId="0">'Declaración responsable'!$A$1:$L$99</definedName>
    <definedName name="_xlnm.Print_Area" localSheetId="2">Listado!$A$1:$O$456</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10" l="1"/>
  <c r="A17" i="10"/>
  <c r="G10" i="10"/>
  <c r="I10" i="10"/>
  <c r="K10" i="10"/>
  <c r="J460" i="16"/>
  <c r="J459" i="16"/>
  <c r="M458" i="16"/>
  <c r="J457" i="16"/>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<sst xmlns="http://schemas.openxmlformats.org/spreadsheetml/2006/main" count="8065" uniqueCount="1828">
  <si>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</si>
  <si>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</si>
  <si>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</si>
  <si>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</si>
  <si>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</si>
  <si>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</si>
  <si>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</si>
  <si>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</si>
  <si>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</si>
  <si>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</si>
  <si>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</si>
  <si>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</si>
  <si>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</si>
  <si>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</si>
  <si>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</si>
  <si>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</si>
  <si>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</si>
  <si>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</si>
  <si>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</si>
  <si>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</si>
  <si>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</si>
  <si>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</si>
  <si>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</si>
  <si>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</si>
  <si>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</si>
  <si>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ECONOMÍA, PLANIFICACIÓN Y MEDIO AMBIENTE</t>
  </si>
  <si>
    <t>G. MEDIO AMBIENTE Y TERRITORIO</t>
  </si>
  <si>
    <t>SUBD. TECNOLOGÍAS DE LA INFORMACIÓN</t>
  </si>
  <si>
    <t>G. CONSULTORÍA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</si>
  <si>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</si>
  <si>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</si>
  <si>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</si>
  <si>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</si>
  <si>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</si>
  <si>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</si>
  <si>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</si>
  <si>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</si>
  <si>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</si>
  <si>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</si>
  <si>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</si>
  <si>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</si>
  <si>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</si>
  <si>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Almería</t>
  </si>
  <si>
    <t>Asturias</t>
  </si>
  <si>
    <t>Badajoz</t>
  </si>
  <si>
    <t>Barcelona</t>
  </si>
  <si>
    <t>Burgos</t>
  </si>
  <si>
    <t>Cáceres</t>
  </si>
  <si>
    <t>Cádiz</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</si>
  <si>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</si>
  <si>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</si>
  <si>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</si>
  <si>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</si>
  <si>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</si>
  <si>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</si>
  <si>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</si>
  <si>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</si>
  <si>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</si>
  <si>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</si>
  <si>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</si>
  <si>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</si>
  <si>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</si>
  <si>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</si>
  <si>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</si>
  <si>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</si>
  <si>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</si>
  <si>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</si>
  <si>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</si>
  <si>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</si>
  <si>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Vizcaya</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</si>
  <si>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</si>
  <si>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</si>
  <si>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</si>
  <si>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</si>
  <si>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</si>
  <si>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</si>
  <si>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</si>
  <si>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</si>
  <si>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</si>
  <si>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</si>
  <si>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</si>
  <si>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</si>
  <si>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</si>
  <si>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</si>
  <si>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</si>
  <si>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</si>
  <si>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</si>
  <si>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</si>
  <si>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</si>
  <si>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</si>
  <si>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</si>
  <si>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</si>
  <si>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</si>
  <si>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</si>
  <si>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</si>
  <si>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</si>
  <si>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</si>
  <si>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</si>
  <si>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</si>
  <si>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</si>
  <si>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</si>
  <si>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</si>
  <si>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</si>
  <si>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</si>
  <si>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</si>
  <si>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</si>
  <si>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</si>
  <si>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</si>
  <si>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</si>
  <si>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</si>
  <si>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</si>
  <si>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</si>
  <si>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</si>
  <si>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</si>
  <si>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</si>
  <si>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</si>
  <si>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</si>
  <si>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</si>
  <si>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</si>
  <si>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</si>
  <si>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</si>
  <si>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</si>
  <si>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</si>
  <si>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</si>
  <si>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</si>
  <si>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</si>
  <si>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</si>
  <si>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</si>
  <si>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</si>
  <si>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</si>
  <si>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</si>
  <si>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</si>
  <si>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</si>
  <si>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</si>
  <si>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</si>
  <si>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</si>
  <si>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</si>
  <si>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</si>
  <si>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</si>
  <si>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</si>
  <si>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</si>
  <si>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</si>
  <si>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</si>
  <si>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</si>
  <si>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</si>
  <si>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</si>
  <si>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</si>
  <si>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</si>
  <si>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</si>
  <si>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</si>
  <si>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</si>
  <si>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</si>
  <si>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</si>
  <si>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</si>
  <si>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</si>
  <si>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</si>
  <si>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</si>
  <si>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</si>
  <si>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</si>
  <si>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</si>
  <si>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</si>
  <si>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</si>
  <si>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</si>
  <si>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</si>
  <si>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</si>
  <si>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</si>
  <si>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</si>
  <si>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</si>
  <si>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</si>
  <si>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</si>
  <si>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</si>
  <si>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</si>
  <si>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</si>
  <si>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</si>
  <si>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</si>
  <si>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</si>
  <si>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</si>
  <si>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</si>
  <si>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</si>
  <si>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Apoyo técnico a la gestión de contratos</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</si>
  <si>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</si>
  <si>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</si>
  <si>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</si>
  <si>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</si>
  <si>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</si>
  <si>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</si>
  <si>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Técnico de Suminsitros</t>
  </si>
  <si>
    <t>Experto en Riesgos (Reglamento 402)</t>
  </si>
  <si>
    <t>Trazadista</t>
  </si>
  <si>
    <t>Abogado/a Expropiaciones</t>
  </si>
  <si>
    <t>Técnico/a de Expropiaciones</t>
  </si>
  <si>
    <t>Especialista en Expropiaciones</t>
  </si>
  <si>
    <t>Proyectista de Carreteras</t>
  </si>
  <si>
    <t>Técnico en SSAA</t>
  </si>
  <si>
    <t>Técnico/a de Apoyo Jurídico</t>
  </si>
  <si>
    <t>Arquitecto</t>
  </si>
  <si>
    <t>Master en Arquitectura</t>
  </si>
  <si>
    <t>Grado en Ingeniería Eléctrica</t>
  </si>
  <si>
    <t>Grado en Arquitectura Técnica</t>
  </si>
  <si>
    <t>Máster en Ingeniería Industrial</t>
  </si>
  <si>
    <t>Grado en Ingeniería de Edificación</t>
  </si>
  <si>
    <t>Grado en Edificación</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</si>
  <si>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</si>
  <si>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</si>
  <si>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</si>
  <si>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</si>
  <si>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</si>
  <si>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</si>
  <si>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</si>
  <si>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</si>
  <si>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</si>
  <si>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</si>
  <si>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</si>
  <si>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</si>
  <si>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</si>
  <si>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</si>
  <si>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</si>
  <si>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</si>
  <si>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</si>
  <si>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</si>
  <si>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</si>
  <si>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</si>
  <si>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</si>
  <si>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</si>
  <si>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</si>
  <si>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</si>
  <si>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</si>
  <si>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</si>
  <si>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</si>
  <si>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</si>
  <si>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</si>
  <si>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</si>
  <si>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</si>
  <si>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</si>
  <si>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Técnico/a de Supervisión de sistemas de Telecomunicaciones Ferroviaria en líneas de A.V.</t>
  </si>
  <si>
    <t>Técnico/a de Asistencia Técnica a Obras Ferroviarias de Telecomunicaciones (GSM-R, SDH, IP-MPLS, Telefonía de Explotación ferroviaria, …) y gestión de expedientes</t>
  </si>
  <si>
    <t>Técnico/a de Mantenimiento de Línea Aérea de Contacto</t>
  </si>
  <si>
    <t>G. BIM</t>
  </si>
  <si>
    <t>Técnico Coordinación BIM</t>
  </si>
  <si>
    <t>Analista BI en MITMA</t>
  </si>
  <si>
    <t>Analista-Programador .NET</t>
  </si>
  <si>
    <t>-</t>
  </si>
  <si>
    <t>Técnico de Gestión Técnica Contractual</t>
  </si>
  <si>
    <t>Técnico de Proyectos de Protección Acústica e implementación BIM</t>
  </si>
  <si>
    <t>Técnico de Dirección de Proyectos de Superestructura</t>
  </si>
  <si>
    <t>Técnico de Dirección de Proyectos Funcionales</t>
  </si>
  <si>
    <t>Técnico de Dirección de Proyectos de Infraestructura</t>
  </si>
  <si>
    <t>Técnico de Dirección de Planificación Funcional</t>
  </si>
  <si>
    <t>Técnico de Supervisión de Interoperabilidad</t>
  </si>
  <si>
    <t>Técnico de Gestión de Seguimiento de Planes e Inversión</t>
  </si>
  <si>
    <t>Técnico de Dirección de Proyectos Ferroviarios</t>
  </si>
  <si>
    <t>Técnico de Dirección de Proyectos de Estaciones Ferroviarias</t>
  </si>
  <si>
    <t>Técnico de Supervisión de Proyectos</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</si>
  <si>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</si>
  <si>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</si>
  <si>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</si>
  <si>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</si>
  <si>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</si>
  <si>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</si>
  <si>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</si>
  <si>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</si>
  <si>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</si>
  <si>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</si>
  <si>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Seguridad y Salud Ferroviaria</t>
  </si>
  <si>
    <t>Técnico de Dirección de Proyectos de Plataforma  Ferroviaria</t>
  </si>
  <si>
    <t>Técnico de Análisis de Mantenimiento Ferroviario</t>
  </si>
  <si>
    <t>Técnico Ambiental</t>
  </si>
  <si>
    <t>Técnico de Repuestos de Material Rodante</t>
  </si>
  <si>
    <t>Técnico de Suministro de Material Ferroviario para Mantenimiento</t>
  </si>
  <si>
    <t>Técnico de Interoperabilidad Ferroviaria</t>
  </si>
  <si>
    <t>Técnico se Asistencia Técnica en Obra Ferroviaria y Edificacción</t>
  </si>
  <si>
    <t>Técnico de Mantenimiento Ferroviario</t>
  </si>
  <si>
    <t>Técnico de Logística de Almacenes Ferroviarios</t>
  </si>
  <si>
    <t>Técnico Consultor de Tráfico por Carretera</t>
  </si>
  <si>
    <t>Técnico de Matenimiento de Señalización Ferroviaria</t>
  </si>
  <si>
    <t>Técnico Jurídico de Expropiaciones</t>
  </si>
  <si>
    <t>Técnico de Planeamiento Urbanístico</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</si>
  <si>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</si>
  <si>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</si>
  <si>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</si>
  <si>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</si>
  <si>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</si>
  <si>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</si>
  <si>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</si>
  <si>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</si>
  <si>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</si>
  <si>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</si>
  <si>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</si>
  <si>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</si>
  <si>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</si>
  <si>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</si>
  <si>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</si>
  <si>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</si>
  <si>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</si>
  <si>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</si>
  <si>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Fecha Hasta 
(DD/MM/AAAA )</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</si>
  <si>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</si>
  <si>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</si>
  <si>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</si>
  <si>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</si>
  <si>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</si>
  <si>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</si>
  <si>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</si>
  <si>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</si>
  <si>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IECEE-022</t>
  </si>
  <si>
    <t>Ingeniero de Caminos, Canales y Puertos</t>
  </si>
  <si>
    <t>Más de 10 años de experiencia en vigilancia ambiental de proyectos de infraestructuras lineales.
Más de 3 años de experiencia en seguimiento ambiental de proyectos ferroviarios.</t>
  </si>
  <si>
    <t>Ingeniería de Caminos, Canales y Puertos</t>
  </si>
  <si>
    <t>Licenciatura en Derecho</t>
  </si>
  <si>
    <t>ECSC-037</t>
  </si>
  <si>
    <t>ECSC-081</t>
  </si>
  <si>
    <t>Licenciado en Derecho</t>
  </si>
  <si>
    <t>Ingeniero Técnico de Telecomunicaciones</t>
  </si>
  <si>
    <t>Licenciado en Informática</t>
  </si>
  <si>
    <t>ECSI-049</t>
  </si>
  <si>
    <t>ESRR-008</t>
  </si>
  <si>
    <t>Ingeniero Técnico Industrial</t>
  </si>
  <si>
    <t>IESSM-041</t>
  </si>
  <si>
    <t>ESST-010</t>
  </si>
  <si>
    <t>ESST-021</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</si>
  <si>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</si>
  <si>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</si>
  <si>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</si>
  <si>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</si>
  <si>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</si>
  <si>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</si>
  <si>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</si>
  <si>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</si>
  <si>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</si>
  <si>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</si>
  <si>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</si>
  <si>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</si>
  <si>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</si>
  <si>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</si>
  <si>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</si>
  <si>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</si>
  <si>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</si>
  <si>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</si>
  <si>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</si>
  <si>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</si>
  <si>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</si>
  <si>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</si>
  <si>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</si>
  <si>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</si>
  <si>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</si>
  <si>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</si>
  <si>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</si>
  <si>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</si>
  <si>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</si>
  <si>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</si>
  <si>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</si>
  <si>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</si>
  <si>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</si>
  <si>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</si>
  <si>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</si>
  <si>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</si>
  <si>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</si>
  <si>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</si>
  <si>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</si>
  <si>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</si>
  <si>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</si>
  <si>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</si>
  <si>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</si>
  <si>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</si>
  <si>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</si>
  <si>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</si>
  <si>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</si>
  <si>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</si>
  <si>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</si>
  <si>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</si>
  <si>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</si>
  <si>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</si>
  <si>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</si>
  <si>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</si>
  <si>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</si>
  <si>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</si>
  <si>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</si>
  <si>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</si>
  <si>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</si>
  <si>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</si>
  <si>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</si>
  <si>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</si>
  <si>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</si>
  <si>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</si>
  <si>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</si>
  <si>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</si>
  <si>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</si>
  <si>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</si>
  <si>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</si>
  <si>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</si>
  <si>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</si>
  <si>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</si>
  <si>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</si>
  <si>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</si>
  <si>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</si>
  <si>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</si>
  <si>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</si>
  <si>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</si>
  <si>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</si>
  <si>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</si>
  <si>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</si>
  <si>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</si>
  <si>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</si>
  <si>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</si>
  <si>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</si>
  <si>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</si>
  <si>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</si>
  <si>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</si>
  <si>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</si>
  <si>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</si>
  <si>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</si>
  <si>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</si>
  <si>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</si>
  <si>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</si>
  <si>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</si>
  <si>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</si>
  <si>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</si>
  <si>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</si>
  <si>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</si>
  <si>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</si>
  <si>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</si>
  <si>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</si>
  <si>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</si>
  <si>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</si>
  <si>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</si>
  <si>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</si>
  <si>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</si>
  <si>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</si>
  <si>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</si>
  <si>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</si>
  <si>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</si>
  <si>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</si>
  <si>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</si>
  <si>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</si>
  <si>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</si>
  <si>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</si>
  <si>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</si>
  <si>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</si>
  <si>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</si>
  <si>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</si>
  <si>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</si>
  <si>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</si>
  <si>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</si>
  <si>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</si>
  <si>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</si>
  <si>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</si>
  <si>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</si>
  <si>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</si>
  <si>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</si>
  <si>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</si>
  <si>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</si>
  <si>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</si>
  <si>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</si>
  <si>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</si>
  <si>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</si>
  <si>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</si>
  <si>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</si>
  <si>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</si>
  <si>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</si>
  <si>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</si>
  <si>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</si>
  <si>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</si>
  <si>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</si>
  <si>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</si>
  <si>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</si>
  <si>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</si>
  <si>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</si>
  <si>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</si>
  <si>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</si>
  <si>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</si>
  <si>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</si>
  <si>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</si>
  <si>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</si>
  <si>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</si>
  <si>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</si>
  <si>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</si>
  <si>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</si>
  <si>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</si>
  <si>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</si>
  <si>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</si>
  <si>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</si>
  <si>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</si>
  <si>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</si>
  <si>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</si>
  <si>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</si>
  <si>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</si>
  <si>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</si>
  <si>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</si>
  <si>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</si>
  <si>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</si>
  <si>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</si>
  <si>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</si>
  <si>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</si>
  <si>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</si>
  <si>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</si>
  <si>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</si>
  <si>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</si>
  <si>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</si>
  <si>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</si>
  <si>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</si>
  <si>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</si>
  <si>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</si>
  <si>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</si>
  <si>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</si>
  <si>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</si>
  <si>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</si>
  <si>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</si>
  <si>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</si>
  <si>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</si>
  <si>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</si>
  <si>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</si>
  <si>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</si>
  <si>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</si>
  <si>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</si>
  <si>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</si>
  <si>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</si>
  <si>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</si>
  <si>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</si>
  <si>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</si>
  <si>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</si>
  <si>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</si>
  <si>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</si>
  <si>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</si>
  <si>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</si>
  <si>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</si>
  <si>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</si>
  <si>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</si>
  <si>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</si>
  <si>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</si>
  <si>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</si>
  <si>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</si>
  <si>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</si>
  <si>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</si>
  <si>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EEWE-038</t>
  </si>
  <si>
    <t>EEWE-039</t>
  </si>
  <si>
    <t>EEWE-042</t>
  </si>
  <si>
    <t>EEWE-043</t>
  </si>
  <si>
    <t>EEWE-044</t>
  </si>
  <si>
    <t>IEEWE-048</t>
  </si>
  <si>
    <t>IEEWE-049</t>
  </si>
  <si>
    <t>EEIWI-001</t>
  </si>
  <si>
    <t>EEIWI-002</t>
  </si>
  <si>
    <t>EEIWI-003</t>
  </si>
  <si>
    <t>EEIWI-005</t>
  </si>
  <si>
    <t>EEIWI-006</t>
  </si>
  <si>
    <t>EEIWI-007</t>
  </si>
  <si>
    <t>EEIWI-009</t>
  </si>
  <si>
    <t>EEIWI-010</t>
  </si>
  <si>
    <t>EEIWI-011</t>
  </si>
  <si>
    <t>EEIWI-012</t>
  </si>
  <si>
    <t>EEIWI-013</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</si>
  <si>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</si>
  <si>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</si>
  <si>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</si>
  <si>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</si>
  <si>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</si>
  <si>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</si>
  <si>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</si>
  <si>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</si>
  <si>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</si>
  <si>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</si>
  <si>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</si>
  <si>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</si>
  <si>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</si>
  <si>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</si>
  <si>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</si>
  <si>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</si>
  <si>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</si>
  <si>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</si>
  <si>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EEIWI-035</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</si>
  <si>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</si>
  <si>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</si>
  <si>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</si>
  <si>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</si>
  <si>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</si>
  <si>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</si>
  <si>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</si>
  <si>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</si>
  <si>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</si>
  <si>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</si>
  <si>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</si>
  <si>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</si>
  <si>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</si>
  <si>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</si>
  <si>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</si>
  <si>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</si>
  <si>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</si>
  <si>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</si>
  <si>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</si>
  <si>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</si>
  <si>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</si>
  <si>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</si>
  <si>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</si>
  <si>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</si>
  <si>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</si>
  <si>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</si>
  <si>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</si>
  <si>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</si>
  <si>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</si>
  <si>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</si>
  <si>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</si>
  <si>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</si>
  <si>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</si>
  <si>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</si>
  <si>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</si>
  <si>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</si>
  <si>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</si>
  <si>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</si>
  <si>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</si>
  <si>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</si>
  <si>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</si>
  <si>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</si>
  <si>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</si>
  <si>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</si>
  <si>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</si>
  <si>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</si>
  <si>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</si>
  <si>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</si>
  <si>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</si>
  <si>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</si>
  <si>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</si>
  <si>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</si>
  <si>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</si>
  <si>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EEPR-019</t>
  </si>
  <si>
    <t>EEPR-021</t>
  </si>
  <si>
    <t>EEPR-024</t>
  </si>
  <si>
    <t>EEPR-025</t>
  </si>
  <si>
    <t>EEPR-026</t>
  </si>
  <si>
    <t>EEPR-030</t>
  </si>
  <si>
    <t>EEPR-031</t>
  </si>
  <si>
    <t>EEPR-035</t>
  </si>
  <si>
    <t>EEPR-036</t>
  </si>
  <si>
    <t>EEPR-037</t>
  </si>
  <si>
    <t>EEPR-039</t>
  </si>
  <si>
    <t>EEPR-042</t>
  </si>
  <si>
    <t>EEPR-044</t>
  </si>
  <si>
    <t>EEPR-045</t>
  </si>
  <si>
    <t>EEPR-046</t>
  </si>
  <si>
    <t>IEEPR-064</t>
  </si>
  <si>
    <t>IEEPR-065</t>
  </si>
  <si>
    <t>EEPB-001</t>
  </si>
  <si>
    <t>EEPB-003</t>
  </si>
  <si>
    <t>EEPB-004</t>
  </si>
  <si>
    <t>EEPB-005</t>
  </si>
  <si>
    <t>EEPB-006</t>
  </si>
  <si>
    <t>EEPB-007</t>
  </si>
  <si>
    <t>EEPB-008</t>
  </si>
  <si>
    <t>EEPB-009</t>
  </si>
  <si>
    <t>EEPB-010</t>
  </si>
  <si>
    <t>EEPB-012</t>
  </si>
  <si>
    <t>EEPB-013</t>
  </si>
  <si>
    <t>EEPB-015</t>
  </si>
  <si>
    <t>EEPB-017</t>
  </si>
  <si>
    <t>EEPB-018</t>
  </si>
  <si>
    <t>EEPB-019</t>
  </si>
  <si>
    <t>EEPB-021</t>
  </si>
  <si>
    <t>EEPB-022</t>
  </si>
  <si>
    <t>EEPB-023</t>
  </si>
  <si>
    <t>EEPB-025</t>
  </si>
  <si>
    <t>EEPB-029</t>
  </si>
  <si>
    <t>EEPB-030</t>
  </si>
  <si>
    <t>EEPB-031</t>
  </si>
  <si>
    <t>EEPB-032</t>
  </si>
  <si>
    <t>EEPB-033</t>
  </si>
  <si>
    <t>EEPB-036</t>
  </si>
  <si>
    <t>EEPB-038</t>
  </si>
  <si>
    <t>EEPB-039</t>
  </si>
  <si>
    <t>EEPB-040</t>
  </si>
  <si>
    <t>EEPB-041</t>
  </si>
  <si>
    <t>EEPB-042</t>
  </si>
  <si>
    <t>EEPB-044</t>
  </si>
  <si>
    <t>EEPB-045</t>
  </si>
  <si>
    <t>EEPB-046</t>
  </si>
  <si>
    <t>EEPB-048</t>
  </si>
  <si>
    <t>IEEPB-049</t>
  </si>
  <si>
    <t>IEEPB-050</t>
  </si>
  <si>
    <t>IEEPB-051</t>
  </si>
  <si>
    <t>IEEPB-052</t>
  </si>
  <si>
    <t>IEEPB-053</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</si>
  <si>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</si>
  <si>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</si>
  <si>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</si>
  <si>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</si>
  <si>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</si>
  <si>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</si>
  <si>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</si>
  <si>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</si>
  <si>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</si>
  <si>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</si>
  <si>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</si>
  <si>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</si>
  <si>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</si>
  <si>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</si>
  <si>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</si>
  <si>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</si>
  <si>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</si>
  <si>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</si>
  <si>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</si>
  <si>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</si>
  <si>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</si>
  <si>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</si>
  <si>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</si>
  <si>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</si>
  <si>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</si>
  <si>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</si>
  <si>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</si>
  <si>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</si>
  <si>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</si>
  <si>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</si>
  <si>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</si>
  <si>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</si>
  <si>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</si>
  <si>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</si>
  <si>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</si>
  <si>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</si>
  <si>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</si>
  <si>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</si>
  <si>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</si>
  <si>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</si>
  <si>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</si>
  <si>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</si>
  <si>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</si>
  <si>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</si>
  <si>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</si>
  <si>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</si>
  <si>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</si>
  <si>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</si>
  <si>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</si>
  <si>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</si>
  <si>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</si>
  <si>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</si>
  <si>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</si>
  <si>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</si>
  <si>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</si>
  <si>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</si>
  <si>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</si>
  <si>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</si>
  <si>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</si>
  <si>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</si>
  <si>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</si>
  <si>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</si>
  <si>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</si>
  <si>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</si>
  <si>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</si>
  <si>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</si>
  <si>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</si>
  <si>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</si>
  <si>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</si>
  <si>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</si>
  <si>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</si>
  <si>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</si>
  <si>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</si>
  <si>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</si>
  <si>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</si>
  <si>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</si>
  <si>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</si>
  <si>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</si>
  <si>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</si>
  <si>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</si>
  <si>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</si>
  <si>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Técnico de Relaciones Laborales</t>
  </si>
  <si>
    <t>OPA-001</t>
  </si>
  <si>
    <t>OPA-002</t>
  </si>
  <si>
    <t>Gerente de Seguridad y Salud</t>
  </si>
  <si>
    <t>SUBD. FORMACIÓN Y GESTIÓN DEL TALENTO</t>
  </si>
  <si>
    <t>OPT-001</t>
  </si>
  <si>
    <t>Técnico/a de Reporting y Analítica de datos.</t>
  </si>
  <si>
    <t>Técnico/a de Selección especializada.</t>
  </si>
  <si>
    <t>OPT-005</t>
  </si>
  <si>
    <t>G. INTERNACIONAL Y GLOBAL MOBILITY</t>
  </si>
  <si>
    <t>OPI-002</t>
  </si>
  <si>
    <t>Técnico/a de Global Mobility</t>
  </si>
  <si>
    <t>XPC-001</t>
  </si>
  <si>
    <t>Técnico de Comunicación Corporativa</t>
  </si>
  <si>
    <t>DIR. EJECUTIVA COORDINACIÓN CORPORATIVA</t>
  </si>
  <si>
    <t>SUBD. COMUNICACIÓN</t>
  </si>
  <si>
    <t>SUBD. TIC</t>
  </si>
  <si>
    <t>OXTD-001</t>
  </si>
  <si>
    <t>Consultor de Comunicación, Calidad y BI</t>
  </si>
  <si>
    <t>G. DESARROLLO DE SISTEMAS TIC</t>
  </si>
  <si>
    <t>OXTD-002</t>
  </si>
  <si>
    <t>OXTD-003</t>
  </si>
  <si>
    <t>Consultor de Ingeniería y Gestión de Proyectos</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</si>
  <si>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</si>
  <si>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</si>
  <si>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</si>
  <si>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</si>
  <si>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Arquitecto Técnico</t>
  </si>
  <si>
    <t>Ingeniero Industrial</t>
  </si>
  <si>
    <t>Ingeniero Técnico Industrial
Conocimientos equivalentes equiparados por la empresa y/o experiencia consolidada en el ejercicio de la actividad profesional en la empresa y reconocida por ésta.</t>
  </si>
  <si>
    <t>Grado en Ingeniería de Telecomunicaciones o asimilable</t>
  </si>
  <si>
    <t>Al menos 2 años de experiencia en el sector ferroviario
Supervisión de proyectos de telecomunicaciones en Líneas de Alta Velocidad
Gestión de Expedientes y documentación de proyectos para su tramitación
Revisión de especificaciones</t>
  </si>
  <si>
    <t>Ingeniero Técnico en Topografía</t>
  </si>
  <si>
    <t>Ingeniero Técnico de Obras Públicas</t>
  </si>
  <si>
    <t>INECO</t>
  </si>
  <si>
    <t>CONTRATO DISPOSICIÓN ETT</t>
  </si>
  <si>
    <t>1.4 GERENCIA / UNIDAD ORGANIZATIVA</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</si>
  <si>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</si>
  <si>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</si>
  <si>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t>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t>
  </si>
  <si>
    <t>1.9 DENOMINACION PUESTO TIPO</t>
  </si>
  <si>
    <t>1,9  PUESTO TIPO</t>
  </si>
  <si>
    <t xml:space="preserve">1.2 CATEGORÍA </t>
  </si>
  <si>
    <t>1.3.- SUBDIRECCIÓN</t>
  </si>
  <si>
    <t>1.4.- GERENCIA</t>
  </si>
  <si>
    <t>1.14.- FUNCIONES ESPECÍFICAS (las 4 principales)</t>
  </si>
  <si>
    <t>DESAJUSTES, DUDAS O SUGERENCIAS</t>
  </si>
  <si>
    <t>COMENTARIOS INECO</t>
  </si>
  <si>
    <t>COMENTARIOS INECO CANDIDATOS EN AMARILLO</t>
  </si>
  <si>
    <t>ACCIÓN TOMADA</t>
  </si>
  <si>
    <t>PERSONA QUE REVISA</t>
  </si>
  <si>
    <t>PERSONA QUE REVISA LOS CAMBIOS REMITIDOS POR INECO</t>
  </si>
  <si>
    <t>PERSONA QUE GENERA DECLARACIÓN RESPONSABLE</t>
  </si>
  <si>
    <t>1. Actualización de las tablas de seguimiento de proyectos ferroviarios, en el ámbito ambiental.
2. Supervisión ambiental de proyectos, tramitación ambiental, gestión de residuos, etc.
3. Participación en el grupo de trabajo de ruido.
4. Apoyo en el cumplimiento de requisitos en temas ambientales en los proyectos MRR.</t>
  </si>
  <si>
    <t>Ingeniería (técnica o superior), grado o máster. Preferiblemente Ingeniería de Montes, Ingeniería Técnica Forestal, Ciencias Ambientales o Biología.</t>
  </si>
  <si>
    <t>Hecheres</t>
  </si>
  <si>
    <t>LARA</t>
  </si>
  <si>
    <t>Bloque 1 y Bloque 2**</t>
  </si>
  <si>
    <t xml:space="preserve">1. Recopilación de especificaciones técnicas requeridas para el análisis de los proyectos (informes, cuadros de mando, etc.).
2. Análisis funcional y técnico de las aplicaciones BI derivadas de la necesidad del usuario.
3. Diseño del modelo de datos del datawarehouse y procesos de carga de la información de diferentes fuentes empresariales.
4. Implementación del sistema de reporting diseñado (informes, cuadros de mando, indicadores, etc.).
</t>
  </si>
  <si>
    <t xml:space="preserve">Ingeniero técnico/diplomado o grado universitario en informática o telecomunicaciones </t>
  </si>
  <si>
    <t>AMPARO</t>
  </si>
  <si>
    <t>Análisis del Lote Nacional Datos</t>
  </si>
  <si>
    <t>7. Analista-Programador/a Informático/a</t>
  </si>
  <si>
    <t>1. Jefatura de proyecto para la definición e implantación de las soluciones técnicas del lote Nacional Datos.
2. Seguimiento de la operación del servicio ofrecido por el lote Nacional Datos.
3. Seguimiento y aplicación de los KPIs y ANS relativos al lote Nacional Datos.
4. Colaboración con la AGE en la definición de directrices, innovación tecnológica, etc., para el servicio del lote Nacional Datos.</t>
  </si>
  <si>
    <t>Al menos 2 años de experiencia colaborando con ISPs en despliegue de redes de ámbito internacional basadas en tecnología MPLS.
Al menos 4 años de experiencia en implantación de proyectos de comunicaciones.
Conocimientos profundos de la Red SARA y el Contrato CORA/CUCA.
Conocimientos avanzados del paquete Office, principalmente en la herramienta Visio.
Disponer de certificaciones en el área de comunicaciones (CCNA o CCNP preferentemente).</t>
  </si>
  <si>
    <t>CLAUDIA</t>
  </si>
  <si>
    <t xml:space="preserve"> 1.   Análisis, diseño, desarrollo e implementación de módulos  relacionados con la gestión de los procedimientos de la SEDE ACCEDA.											
 2.  Realización de pruebas unitarias y funcionales. 											
 3. Mantenimiento correctivo y adaptativo de la SEDE ACCEDA.											
 4. Automatización de los procedimientos.											
</t>
  </si>
  <si>
    <t xml:space="preserve">Titulación universitaria en Informática o en Telecomunicaciones o Conocimientos equivalentes equiparados por  la empresa y/o experienciia consolidada en el ejercicio de la actividad profesional en la empresa y reconocida por ésta.					
</t>
  </si>
  <si>
    <t xml:space="preserve">1. Experiencia de al menos 15 años en el análisis y desarrollo de apliacaciones .NET
2. Experiecnia de al menos 1 año  trabajando en el desarrollo de Sede Electrónica y en el mantenimineto de ACCEDA 
3 .Experiencia de al menos 5 años en SQL Server
4. Experiencia en la automización de procesos
5. Formación en tecnología Microsoft.				
</t>
  </si>
  <si>
    <t>ELVIRA</t>
  </si>
  <si>
    <t>1. Supervisión y seguimiento del Plan de Mantenimiento en instalaciones de línea aérea de contacto.
2. Seguimiento de actuaciones de mantenimiento en instalaciones de línea aérea de contacto.
3. Seguimiento y gestión de incidencias en instalaciones de línea aérea de contacto.
4. Seguimiento de inventario de repuestos en instalaciones de línea aérea de contacto._x000D_</t>
  </si>
  <si>
    <t>Grado Ingeniería
Máster Ingeniería</t>
  </si>
  <si>
    <t>Experiencia de más de 4 años en el ámbito de mantenimiento y/o asistencia a obras de línea aérea de contacto.
Conocimientos demostrables en equipamiento de línea aérea de contacto.</t>
  </si>
  <si>
    <t>HECHERES</t>
  </si>
  <si>
    <t xml:space="preserve">1. Gestión y seguimiento de la inspecciones reglamentarias de las instalaciones de  seguridad de líneas de alta velocidad.											
2. Elaboración de la documentación de los contratos de mantenimiento y de servicios de las instalaciones de las líneas de alta velocidad.											
3. Seguimiento y gestión de incidencias en instalaciones de Señalización Ferroviaria											
4. Seguimiento de inventario de repuestos en instalaciones de Señalización Ferroviaria											</t>
  </si>
  <si>
    <t xml:space="preserve">Más de 3 años de experiencia en gestión del mantenimiento de Instalaciones de señalización ferroviaria.					</t>
  </si>
  <si>
    <t>1. Control de ejecución de los trabajos en obras de Telecomunicaciones Ferroviaria.
2. Supervisión y gestión de alarmas de Telecomunicaciones y Sistemas en Instalaciones Ferroviarias.
3. Formación de personal en sistemas de gestión de incidencia de Sistemas Ferroviarios.
4. Generación de informes sobre las incidencias en los equipos de Telecomunicaciones y Sistemas en Instalaciones Ferroviarias.</t>
  </si>
  <si>
    <t>Experiencia en funciones de supervisión de Sistemas de Telecomunicaciones Ferroviarios.
Experiencia en Supervisión de sistema GSM-R en Líneas de Alta Velocidad.
Valorable experiencia de al menos 1 año.</t>
  </si>
  <si>
    <t xml:space="preserve">1. Revisión de documentación preliminar/expedientes de contratos de Telecomunicaciones Ferroviaria.											
2. Manejo de herramienta de gestión para Certificaciones con Administraciones públicas.											
3. Certificaciones: Seguimiento cuantitativo de obras de  Telecomunicaciones Ferroviaria.											
4. Redacción de documentación de expedientes de contracción de Sistemas de Telecomunicaciones Ferroviaria.											</t>
  </si>
  <si>
    <t xml:space="preserve">Grado en Ingeniería de Telecomunicaciones o asimilable
Grado en Ingeniería Industrial o asimilable				
</t>
  </si>
  <si>
    <t>1. Colaborar con el equipo de trabajo en pro de un alto grado de calidad en los entregables técnicos (metodología, cv o referencias) de las ofertas. Liderando alguna de las áreas técnicas.
2. Participar y realizar sugerencias sobre aspectos técnicos y operativos de las ofertas en las que está involucrado.
3. Ejecutar tareas en las ofertas en los que participa conforme a los procesos y estándares de calidad establecidos en Ineco.
4. Entregar los trabajos en plazo y tiempo según requisitos establecidos en los pliegos y la planificacion de la oferta</t>
  </si>
  <si>
    <t>Grado o Máster en Ingeniería Civil, Industrial o Aeronáutico</t>
  </si>
  <si>
    <t xml:space="preserve">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
</t>
  </si>
  <si>
    <t>No vemos diferencias entre este  puesto  y el IMW-001, son iguales en todos los campos</t>
  </si>
  <si>
    <t>Mantener ambos (lo han establecido así los gerentes)</t>
  </si>
  <si>
    <t>SE DEJA TAL CUAL ESTÁ</t>
  </si>
  <si>
    <t>CLAUDIA/AMPARO</t>
  </si>
  <si>
    <t>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t>
  </si>
  <si>
    <t>No vemos diferencias entre este  puesto  y el IMW-002, son iguales en todos los campos</t>
  </si>
  <si>
    <t>Técnico Junior de licitaciones</t>
  </si>
  <si>
    <t>1. Colaborar con el equipo de trabajo en pro de un alto grado de calidad en los entregables técnicos (metodología, cv o referencias) de las ofertas
2. Participar y realizar sugerencias sobre aspectos técnicos y operativos de las ofertas en las que está involucrado.
3. Ejecutar tareas en las ofertas en los que participa conforme a los procesos y estándares de calidad establecidos.
4. Entregar los trabajos en plazo y tiempo según requisitos establecidos en los pliegos y la planificación de la oferta</t>
  </si>
  <si>
    <t>Necesario nivel usuario avanzado en Excel
Necesario conocimiento alto del paquete MS Word y PowerPoint
Necesario conocimiento elevado de inglés (C1 o similar)
Deseable conocimiento de un segundo idioma del ámbito europeo 
Deseable experiencia de trabajo internacional</t>
  </si>
  <si>
    <t xml:space="preserve">
En el apartado 1.9, en el Anexo está como "Técnico Junior de Licitaciones" y en el Excel como "Técnico de Licitaciones"</t>
  </si>
  <si>
    <t>Lo modificamos en listado total publicado.</t>
  </si>
  <si>
    <t>YA ESTÁ CORREGIDO EN EL EXCEL</t>
  </si>
  <si>
    <t>1. Seguimiento y monitorización del Proceso de Gestión Comercial, principalmente en todo lo relativo a las herramientas fundamentales que lo sustentan (CRM y SIGOS). Esta labor incluye, entre otras, las siguientes actividades: Seguimiento y aprobación de solicitudes en CRM; Seguimiento de firmas de resúmenes financieros de ofertas presentadas (RFOs); Revisión y aprobación de clientes en CRM; Mantenimiento y gestión de todas las solicitudes relacionadas con el Proceso de Gestión Comercial a través del buzón habilitado al efecto.
2. Organización y coordinación de las reuniones de la Comisión de Desarrollo Internacional (CDI), donde se analizan y tratan todas las oportunidades internacionales de la compañía de un importe superior a 1M€. Con respecto a la CDI, hay que destacar las labores siguientes: Organización y coordinación de la CDI, preparación y envío de la agenda; Moderación de la reunión en base al orden del día establecido; Elaboración del acta y coordinación de revisiones hasta acta final; Ejecución en sistemas de las decisiones de la CDI.
3. Labores de seguimiento de la actividad comercial, que incluyen la elaboración de todo tipo de informes que sean solicitados sobre la acción comercial internacional por la DGNI, la D. Ejecutiva de Coordinación Corporativa, la D. Estrategia y Control de Gestión y otros 
clientes internos en INECO, tanto de tipo recurrente (informes de oportunidades de alto interés; informe de contrataciones y adjudicaciones...) como ad-hoc, para necesidades específicas.										
4. Participación en el proceso de definición funcional de los desarrollos de las herramientas del Proceso de Gestión Comercial (CRM y SIGOS).</t>
  </si>
  <si>
    <t>Licenciatura, Grado o Máster en Administración de Empresas, Económicas o similar 
Especialmente valorable Máster en Gestión Internacional de la Empresa (Beca ICEX)</t>
  </si>
  <si>
    <t>Necesario nivel usuario avanzado en Excel (conocimiento de tablas dinámicas y fórmulas anidadas)
Necesario conocimiento alto de MS Word y MS PowerPoint
Deseable conocimiento de alguna herramienta de Business Intelligence (Power BI, Qlik o similar)
Deseable experiencia de trabajo internacional en el ámbito comercial (especialmente valorable experiencia en organismos como ICEX, Oficinas Comerciales o similares)</t>
  </si>
  <si>
    <t>La duda es si se toma como válida la presentación únicamente del Grado, o bien, a los fines de equipararse con la Licenciatura, resultan necesarios Grado y Máster en Administración de Empresas, Económicas o similar</t>
  </si>
  <si>
    <t>Requiere Titulación universitaria. Mantener la titulación indicada.</t>
  </si>
  <si>
    <t>SE HA PASADO EL ANEXO A LA CARPETA TAL Y COMO ESTABA. APERECE COMO NOMBRE DE ARCHIVO IMXP-001 V 13.03.2022, POR LO QUE SE QUITA LA FECHA PARA EVITAR ERRORES EN LA CARGA</t>
  </si>
  <si>
    <t xml:space="preserve">Análisis e interpretación normativa de contratción pública
Elaboración de pliegos de contratación
Calificación y evaluación de propuestas económicas
Solicitud y comprobación de la documentación derivada de colaboradores externos
</t>
  </si>
  <si>
    <t>Licenciatura en Derecho y Licenciatura en Dirección y Administración de Empresas</t>
  </si>
  <si>
    <t>Máster relacionado con empresas</t>
  </si>
  <si>
    <t xml:space="preserve">Entendemos que no se solicita un master universitario oficial y por ello se indica en otros requisitos. </t>
  </si>
  <si>
    <t>Se mantiene dicha titulación en Otros requisitos. Con que marquen la X bastaría.</t>
  </si>
  <si>
    <t>1. Análisis e interpretación normativa de contratación pública
2. Elaboración de pliegos de contratación
3. Calificación y evaluación de propuestas económicas
4. Solicitud y comprobación de la documentación derivada de colaboradores externos</t>
  </si>
  <si>
    <t>Grado en Derecho y Grado en Dirección y Administración de Empresas</t>
  </si>
  <si>
    <t>Certificación acreditable o de SAP relacionada con el puesto</t>
  </si>
  <si>
    <t>1.- Realizar el control y seguimiento de expedientes y/o unidades organizativas, tanto nacionales como internacionales.
2.- Detectar posibles desviaciones en la gestión en distintos ámbitos económicos relacionados con los procedimientos internos (contratación, costes internos y externos, facturación, etc.).
3.- Realizar cierres contables tanto mensuales como anuales.
4.- Gestionar sucursales y filiales a través de la operativa contable y fiscal.</t>
  </si>
  <si>
    <t>Titulación universitaria, preferentemente Grado o Master en Economía o titulación equivalente.</t>
  </si>
  <si>
    <t>- Experiencia de al menos 5 años en departamento financiero, consultoría financiera o control interno.
- Conocimientos de contabilidad.
- Dominio de SAP R3 y Excel.
- Experiencia trabajando en proyectos internacionales, conociendo la operativa contable y fiscal básica a nivel internacional (Witholding, IS, VAT, etc.).
- Buen conocimiento y manejo de paquete MS Office (Word, Excel, PowerPoint).
- Competencias requeridas: alto nivel de desarrollo de las competencias de planificación y organización, trabajo en equipo, capacidad de análisis y capacidad resolutiva.
- Valorable sólidos conocimientos de las herramientas transversales de lneco (SICI, Planificador 3.0) y los principales procedimientos internos relacionados con la gestión de los proyectos.R593</t>
  </si>
  <si>
    <t>Se entiende que son válidas las diplomaturas y licenciaturas similares
Se repite requerimiento de Excel en dos de los puntos de Otros requesitos
Se incluyen en Otros requisitos las competencias del puesto</t>
  </si>
  <si>
    <t xml:space="preserve">Sí
Se qué como está el apartado Otros requisitos.
</t>
  </si>
  <si>
    <t>SE DEJA TAL CUAL ESTÁ Y SE PASA A LA CARPETA CORRESPONDIENTE</t>
  </si>
  <si>
    <t>1.- Elaboración de los cierres mensuales de las entidades de la compañía, integración contable de reporting de sucursales, conciliación cuentas bancarias Internacional.
2.- Control y coordinación de reporting de sucursales y filiales.
3.- Optimización fiscal: precios de transferencia, deducciones de comercio internacional (doble imposición), Withholding, política de transacciones con el grupo.
4.- Seguimiento de las áreas internacionales de Clientes y Proveedores / Cobros y Pagos.</t>
  </si>
  <si>
    <t>- Licenciatura en ADE o Económicas
-Máster en la ramas financieras
- Valorable Máster Universitario en Gestión Internacional de Empresas</t>
  </si>
  <si>
    <t>- Experiencia profesional en el extranjero o empresas multinacionales.
- Experiencia de al menos 5 años en departamento financiero, consultoría financiera o control interno.
-Dominio de SAP R3 y Excel.
- Experiencia trabajando en proyectos internacionales, conociendo la operativa contable y fiscal básica a nivel internacional (Witholding, IS, VAT, etc.).
- Experiencia previa en declaración de Impuesto de Sociedades.
- Buen conocimiento y manejo de paquete MS Office (Word, Excel, PowerPoint).</t>
  </si>
  <si>
    <t>1.- Contratación y gestión de las pólizas de salud para empleados y expatriados
2.- Detección de necesidades de cobertura y riesgos de Responsabilidad Civil para nuevos proyectos
3.- Contratación y gestión de pólizas de Responsabilidad Civil Patrimoniales 
4.- Interlocución con intermediarios y aseguradoras</t>
  </si>
  <si>
    <t>Licenciatura en Administración y Dirección de Empresas</t>
  </si>
  <si>
    <t>Master en Dirección de Entidades Financieras y Aseguradoras.
Más de 10 años de experiencia profesional.
Experiencia específica en pólizas de seguros de Salud.
Conocimiento avanzado de las herramientas de Office de Microsoft: Excel, Word y Power Point.</t>
  </si>
  <si>
    <t>Entendemos que el master se indica en otros requisitos porque no sería universitario oficial</t>
  </si>
  <si>
    <t>1. Desarrollo y mantenimiento del SIG de la oficina del comisionado del Gobierno del Corredor del Mediterráneo
2. Análisis y seguimiento de los asuntos transfronterizos y europeos del Corrredor del Mediterráneo y de la Red TEN-T
3. Representación de la Oficina del Comisionado y participación activa en foros y actos nacionales e internacionales de carácter institucional y académicos
4. Revisión de documentos técnicos de planificación, proyectos y seguimiento de obras ferroviarias</t>
  </si>
  <si>
    <t>Licenciatura en Geografía
Grado en Ingeniería Civil</t>
  </si>
  <si>
    <t>Al menos 4 años de experiencia en gestión de Sistemas de Información Geográfica
Alto nivel de inglés
Valorable conocimiento aplicación ArcGIS 
Valorable conocimientos en aplicaciones de edición de imágenes, tipo InDesign, Illustrator, Inskscape</t>
  </si>
  <si>
    <t>1. Revisión de partes diarios de los equipos de trabajo de la contrata que realiza el mantenimiento y elaboración del presupuesto de estos.
2. Control de costes y validación en el sistema interno de ADIF de las AE’s realizadas por las contratas a lo largo del mes para su certificación.
3. Visitas a obra para supervisión de los tajos realizados y control del avance de esta. Elaboración de mediciones y relación valorada para la certificación a final de mes.
4. Elaboración de documentación administrativa para liquidaciones y recepciones de obra</t>
  </si>
  <si>
    <t>Ingeniería de Caminos Canales y Puertos
Grado en Ingeniería Civil
Ingeniería Técnica en Obras Públicas</t>
  </si>
  <si>
    <t>Al menos 1 año de experiencia en obras ferroviarias de infraestructura y vía
Valorable conocimientos en PIDAME, Menphis y Acer</t>
  </si>
  <si>
    <t>1. Estudio semanal del estado de las órdenes de trabajo para impulsar a los mantenedores a cerrar las OT a tiempo.
2. Recibir, estudiar y aprobar diariamente la orden de trabajo adicional y verificar si los mantenedores siguen el procedimiento.
3. Cierre diario del mantenimiento preventivo, mantenimiento predictivo y mantenimiento correctivo
4. Revisar y administrar la programación de trabajos semanal de los mantenedores y resolver la superposición de maquinaria y la autorización de corte de energía.</t>
  </si>
  <si>
    <t>Ingeniería de Caminos Canales y Puertos
Grado Ingeniería Civil
Ingeniería Técnica de Obras Públicas</t>
  </si>
  <si>
    <t>Al menos 1 año de experiencia en obras ferroviarias de infraestructura y vía de AV
Nivel de Inglés C1 o equivalente
El puesto requiere o puede requerir desplazamientos y/o traslados a Arabia</t>
  </si>
  <si>
    <t>Creemos que debería especificarse un nivel de inglés o al menos indicar fluidez escrita y oral o similar</t>
  </si>
  <si>
    <t>Se adjunta anexo revisado</t>
  </si>
  <si>
    <t>Lo trasladamos a gerentes para su correción. Indicar inglés equivalente a nivel B1, B2, C1…</t>
  </si>
  <si>
    <t>1. -	Responsable del equipo de técnicos de coordinación de renovaciones de AV
2. -	Relaciones con todos los Departamentos de la Administración que participan directa e indirectamente en los proyectos de Mejora de LAV
3. -	Coordinación de las distintas Asistencias Técnicas, Direcciones de Obras y Contratas de las obras de Infra y vía
4. -	Colaboración con los responsables de la elaboración de los proyectos de Infra y de Vía.</t>
  </si>
  <si>
    <t>Ingeniería de Caminos, Canales y Puertos
Grado en Ingeniería Civil
Ingeniería Técnica de Obras Públicas</t>
  </si>
  <si>
    <t>Al menos 5 años de experiencia en obras ferroviarias de infraestructura y vía.
Al menos 2 años de experiencia en mantenimiento de una LAV
Valorable conocimiento en AUTOCAD y Presto</t>
  </si>
  <si>
    <t>1. Seguimiento de obras de inversión en líneas ferroviarias de AV
2. Apoyo técnico en la coordinación de los medios y personal operativo
3. Apoyo técnico en la elaboración de documentación técnica y/o presupuestos de actuaciones en líneas ferroviarias de AV
4. Gestión administrativa de las obras de inversión (inicio de expediente, valoración de ofertas, aprobación de plan de SyS, plan de vigilancia ambiental, etc..)</t>
  </si>
  <si>
    <t>Al menos 5 años de experiencia en obras ferroviarias de infraestructura y vía.
Valorable conocimiento aplicación PIDAME
Valorabale conocimiento de Menphis o Presto</t>
  </si>
  <si>
    <t>1. -	Realización, revisión de informes de la documentación técnica, económica y acreditación de la solvencia de los proyectos durante la fase de licitación
2. -	Apoyo a los D.O. y D.C. en las diversos trabajos de producción, planificación y estudio de costes de los proyectos, además de visitas a obra, actas de levantamiento, etc
3. -	Realización de las actas de las reuniones mantenidas con los adjudicatarios de las obras, jefes de unidad, dirección de obra y la Administración, para el seguimiento y planificación de trabajos de los diferentes proyectos. Presupuestos de actuaciones en líneas ferroviarias de AV
4. -	Apoyo al control de suministros de los mantenedores</t>
  </si>
  <si>
    <t>Al menos 4 años de experiencia en obras ferroviarias de infraestructura y vía.
Al menos 2 años de experiencia en mantenimiento de una LAV
Valorable conocimiento en AUTOCAD y Menfis</t>
  </si>
  <si>
    <t>1. Seguimiento de obras y trabajos de mantenimiento en líneas ferroviarias de AV
2. Apoyo técnico en la coordinación de los medios y personal operativo en el ámbito de la Subdirección de Mantenimiento de AV
3. Apoyo técnico en la elaboración de documentación técnica y/o presupuestos de actuaciones en líneas ferroviarias de AV
4. Seguimiento de los indicadores de calidad de los contratos de los mantenedores</t>
  </si>
  <si>
    <t xml:space="preserve">Ingeniería de Caminos, Canales y Puertos
Ingeniería Técnica de Obras Públicas
Grado en Ingeniería Civil
</t>
  </si>
  <si>
    <t>Al menos 4 años de experiencia en obras ferroviarias de infraestructura y vía. 
Al menos 2 años de experiencia en mantenimiento de una línea de alta velocidad.
Valorable conocimiento aplicación PIDAME y SIOS</t>
  </si>
  <si>
    <t>Al menos 2 años de experiencia en obras ferroviarias de infraestructura y vía.
Al menos 1 año de experiencia en mantenimiento de una LAV
Valorable conocimiento aplicación PIDAME y SIOS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</si>
  <si>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</si>
  <si>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Ingeniería de Caminos Canales y Puertos
Ingeniería técnica de Obras Públicas
Grado en Ingeniería Civil</t>
  </si>
  <si>
    <t>Al menos 2 años de experiencia en obras ferroviarias de infraestructura y vía de AV
Valorable conocimiento aplicación PIDAME y SIOS</t>
  </si>
  <si>
    <t>1. Gestión y soporte técnico de la herramienta utilizada para el inventario de las inspecciones de los aparatos de vía presentes en la red de Adif-AV.
2. Conocimientos de las normativas a nivel español y europeo necesarias para la aplicación en proyectos de índole ferroviaria tanto nacionales como internacionales.
3. Elaboración de informes de consultoría para proyectos internacionales.
4. Participación en la redacción, delineación, gestión económica y seguimiento de proyectos ferroviarios, focalizado en proyectos de líneas de Alta Velocidad.</t>
  </si>
  <si>
    <t>Al menos 1 año de experiencia en gestión de obras ferroviarias de infraestructura y vía de AV
Valorable conocimiento aplicación PIDAME y SIOS</t>
  </si>
  <si>
    <t>1. Trabajar junto al puesto de mando y el personal de circulación de Adif para evaluar y minimizar la afección de las obras de renovación al tráfico.
2. Coordinar con los bases de mantenimiento y el personal de obra las posibles afecciones de los trabajos a la circulación.
3. Realización y revisión de los informes de seguimiento mensuales.
4. Actualización del estado de las obras, certificaciones, fechas y plazos de los proyectos y obras, presupuestos etc.</t>
  </si>
  <si>
    <t>Al menos 1 año de experiencia en gestión de obras ferroviarias de infraestructura y vía de AV
Valorable conocimiento en AUTOCAD y Menfis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</si>
  <si>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</si>
  <si>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 xml:space="preserve">Master Universitario
Grado Medio Universitario				
</t>
  </si>
  <si>
    <t>Al menos 4 años de experiencia en obras ferroviarias de infraestructura y vía.
Al menos 2 años de experiencia en mantenimiento de una LAV
Valorable conocimientos de las aplicaciones PIDAME y SIOS</t>
  </si>
  <si>
    <t xml:space="preserve">Duda si se refiere con Grado Medio a FP y si se requieren ambas titulaciones 
 </t>
  </si>
  <si>
    <t>Lo trasladamos a gerentes. Indicar titulaciones que se considerarán.</t>
  </si>
  <si>
    <t>SOLO HAN INCLUIDO QUE SE TRATA DE UN MÁSTER UNIVERSITARIO Y/O UN GRADO MEDIO UNIVERSITARIO</t>
  </si>
  <si>
    <t>1. Redacción de pliegos de mantenimiento, seguimiento económico y control de ejecución de los contratos de mantenimiento, coordinación de personal asignado
2. Gestión de contratos de mantenimiento de instalaciones de seguridad y telecomunicaciones
3. Programación y diseño de autómatas
4. Seguimiento de los indicadores de calidad de los contratos de los mantenedores</t>
  </si>
  <si>
    <t>Ingeniería Superior Industrial
Ingeniería Técnica Industrial</t>
  </si>
  <si>
    <t>Al menos 2 años de experiencia en obras ferroviarias de infraestructura y vía
Valorable conocimientos en PIDAME, Documentum y Acer
Valorable la habilitación en piloto de seguridad en la circulación</t>
  </si>
  <si>
    <t>1. Apoyo técnico directo con la administración (acompañamiento y gestión para todas las reuniones)
2. Redacción y supervisión de informes técnicos para distintas administraciones en temas ferroviarios y territoriales
3. Revisión de documentos técnicos de planificación, proyectos y seguimiento de obras ferroviarias
4. Realización de presentaciones e informes relacionados con la comunicación y difusión.</t>
  </si>
  <si>
    <t>Al menos 4 años de experiencia en proyectos de organización del territorio.
Valorable conocimiento de AUTOCAD y aplicaciones GIS</t>
  </si>
  <si>
    <t>1. - Gestión de la documentación generada por la aplicación de la nueva normativa técnica
2. - Seguimiento de las obras a terceros de otras administraciones públicas
3. - Análisis de las auscultaciones dinámicas y geométricas para verificar la calidad de vía
4. - Seguimiento de los indicadores de calidad de los contratos de los mantenedores</t>
  </si>
  <si>
    <t>Grado en Ingeniería Civil
Ingeniería Técnica en Obras Públicas
Ingeniería Técnica en Topografía</t>
  </si>
  <si>
    <t>Al menos 4 años de experiencia en obras ferroviarias de infraestructura y vía.
Valorable conocimiento en AUTOCAD y PIDAME</t>
  </si>
  <si>
    <t>Al menos 2 años de experiencia en obras ferroviarias de infraestructura y vía de AV
Nivel de inglés C1 o equivalente
El puesto requiere o puede requerir desplazamientos y/o traslados a Arabia</t>
  </si>
  <si>
    <t>1. Seguimiento y control presupuestario de Inversión en actuaciones de mantenimiento ferroviario.
2. Análisis mensual y anual de las desviaciones respecto al presupuesto previsto.
3. Seguimiento de actuaciones financiadas con Fondos Europeos.
4. Elaboración de bases de datos y análisis estadísticos.</t>
  </si>
  <si>
    <t>Más de 5 años de experiencia en redacción/gestión de proyectos ferroviarios.
Más de 1 año de experiencia en seguimiento y control presupuestario.</t>
  </si>
  <si>
    <t>1. Apoyo a la comprobación y vigilancia de la correcta ejecución de la obra y su adecuación a los términos contractualmente previstos.
2. Apoyo al control y seguimiento del contrato.
3. Representar al Director de Obra durante la ejecución de la obra.
4. Apoyo en la aplicación del procedimiento general de gestión de riesgos.</t>
  </si>
  <si>
    <t>Ingeniería de Caminos, Canales y Puertos
Ingeniería Técnica de Obras Públicas
Grado en Ingeniería Civil
Ingeniería Técnica en Minas
Ingeniería en Geodesia y Cartografía</t>
  </si>
  <si>
    <t>Al menos 10 años de experiencia en obras ferroviarias de infraestructura y vía.
Valorable conocimiento de los procedimientos del ADIF.
Valorable experiencia en gestión de riesgos e interoperabilidad.</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</si>
  <si>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</si>
  <si>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1. -	Supervisión y seguimiento del avance de los proyectos.
2. -	Seguimiento de los suministros así como su gestión.
3. -	Interlocución con el cliente.
4. -	Liderar reuniones de coordinación con el contratista.</t>
  </si>
  <si>
    <t>Ingeniería de Caminos, Canales y Puertos
Ingeniería Técnica de Obras Públicas
Grado en Ingeniería Civil</t>
  </si>
  <si>
    <t>Al menos 5 años de experiencia en obras ferroviarias de infraestructura y vía.
Valorable experiencia en líneas con doble ancho.
Valorable experiencia en vía en placa y túneles.</t>
  </si>
  <si>
    <t>Técnico Patología Estructuras Metálicas</t>
  </si>
  <si>
    <t>1. Inspección de Estructuras Metálicas. En particular experiencia en inspecciones principales de puentes metálicos.
2. Realización de informes de inspección.
3. Redacción de informes de estado y de proyectos de reparación, rehabilitación y refuerzo de puentes metálicos.
4. Redacción de proyectos de carga para puentes metálicos mediante cálculos estructurales.</t>
  </si>
  <si>
    <t>Grado en Ingeniería Civil. Master en Ingeniería Estructural.</t>
  </si>
  <si>
    <t>Mínimo 5 años de experiencia en estructuras metálicas.
Conocimientos de cálculo de estructuras con SAP 2000 nivel experto.
Valorable conocimiento de normativa estructural internacional: British Standards, Eurocódigos
Valorable curso RESPONSABLE TÉCNICO (acorde a la Instrucción Técnica ADIF-IT-301-001-007-SC-524).
Conocimientos de NAP de aplicación a inspección de puentes en vigor.
Valorable Formación PRL Trabajos en Altura.
Valorable Formación PRL Espacios confinados.</t>
  </si>
  <si>
    <t xml:space="preserve">
Duda de si se solicitan ambas titulaciones como requisito o cualquiera de ellas, si es así creemos que debería añadirse un Y</t>
  </si>
  <si>
    <t>Si hay un punto entre las dos titulaciones debe cumplir ambas.</t>
  </si>
  <si>
    <t>Al menos 5 años de experiencia en obras ferroviarias de infraestructura y vía.
Valorable conocimiento de los procedimientos del ADIF.
Valorable experiencia en gestión de riesgos e interoperabilidad.</t>
  </si>
  <si>
    <t>Técnico Patología de Edificación</t>
  </si>
  <si>
    <t>1. Realización de inspección de edificación para estudio de patologías y valoración de estado estructural.
2. Redacción de proyectos de reparación, refuerzo y rehabilitación de estructuras de edificación.
3. Coordinación BIM estructuras.
4. Asistencia técnica a obras rehabilitación. Definición de detalles constructivos</t>
  </si>
  <si>
    <t>Arquitecto Superior. Máster en arquitectura BIM</t>
  </si>
  <si>
    <t>Mínimo 4 años de experiencia en proyectos de patología de edificación.
Valorable Formación PRL Trabajos en Altura.
Valorable Formación PRL Espacios confinados.
Nivel experto en Menfis.
Nivel Experto en Presto.
Nivel Experto ACAD.</t>
  </si>
  <si>
    <t xml:space="preserve">
Duda de si se solicitan ambas titulaciones como requisito o cualquiera de ellas, si es así creemos que debería añadirse un Y. 
Entendemos que al solicitarse el master en titulación académica, debería ser universitario oficial
</t>
  </si>
  <si>
    <t>Al menos 5 años de experiencia en proyectos y/u obras ferroviarias de infraestructura y vía.
Valorable conocimiento de los procedimientos del ADIF.
Valorable experiencia en estaciones, túneles y energía de tracción.</t>
  </si>
  <si>
    <t>Al menos 10 años de experiencia en proyectos y/u obras ferroviarias de infraestructura y vía.
Valorable conocimiento de los procedimientos del ADIF.
Valorable experiencia de vía en placa, túneles y energía de tracción.</t>
  </si>
  <si>
    <t>1. -	Elaboración de informes técnicos.
2. -	Realización de controles cuantitativos de las actuaciones de mantenimiento.
3. -	Revisión de proyectos, pliegos, memorias, etc.
4. -	Visitas a obra.</t>
  </si>
  <si>
    <t>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t>
  </si>
  <si>
    <t>Al menos 5 años de experiencia en proyectos y/u obras ferroviarias de infraestructura y vía.
Valorable conocimiento de los procedimientos del ADIF.
Valorable conocimientos de AutoCAD, MS Project, Menfis.</t>
  </si>
  <si>
    <t>Técnico Patología Estructuras.</t>
  </si>
  <si>
    <t>1. Inspección de Estructuras de Hormigón, Fabrica y Metálicas.
2. Realización de informes de inspección.
3. Redacción de informes de estado y de proyectos de reparación, rehabilitación y refuerzo de puentes metálicos.
4. Redacción de proyectos de carga para puentes metálicos mediante cálculos estructurales.</t>
  </si>
  <si>
    <t>Grado Ingeniería Civil. Máster Prevención de Riesgos Laborales</t>
  </si>
  <si>
    <t>2 años de experiencia en cálculo de estructuras con SAP 200 nivel alto.
Master Prevencion Riesgos Laborales.
Valorable curso RESPONSABLE TÉCNICO (acorde a la Instrucción Técnica ADIF-IT-301-001-007-SC-524).
Conocimiento de la NAP 2-4-1.0 Norma Adif Plataforma. Inspección Principal de Puentes de Ferrocarril.
Formación PRL Trabajos en Altura.
Formación PRL Espacios confinados.</t>
  </si>
  <si>
    <t>No vemos diferencias entre este puesto y EEML-019 y EEML-026, son iguales en todos los campos.</t>
  </si>
  <si>
    <t>SE DEJA TAL CUAL</t>
  </si>
  <si>
    <t>Hecheres/amparo</t>
  </si>
  <si>
    <t>Al menos 3 años de experiencia en obras ferroviarias de infraestructura y vía.
Valorable conocimiento de los procedimientos del ADIF.
Valorable experiencia en gestión de riesgos e interoperabilidad.</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</si>
  <si>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</si>
  <si>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Ingeniería de Caminos, Canales y Puertos
Ingeniería técnica de Obras Públicas
Grado en Ingeniería Civil</t>
  </si>
  <si>
    <t>No vemos diferencias entre este puesto y EEML-014 y EEML-026, son iguales en todos los campos.</t>
  </si>
  <si>
    <t>Hecheres/Amparo</t>
  </si>
  <si>
    <t>1. -	Redacción de documentación relativa a los expedientes de seguridad derivados del Reglamento 402.
2. -	Coordinarse con el Comité de Expertos y el ASBO.
3. -	Colaboración en la redacción de comunicaciones a los diferentes estamentos.
4. -	Recopilación y gestión de evidencias.</t>
  </si>
  <si>
    <t>Ingeniería Técnica de Obras Públicas
Ingeniería Civil
Ingeniería de Caminos Canales y Puertos
Grado en Ingeniería Mecánica
Grado en Prevención y Seguridad Integral
Ingeniero de Minas
Ingeniería Técnica de Minas</t>
  </si>
  <si>
    <t>Al menos 10 años de experiencia en obras y/o proyectos ferroviarios.
Valorable conocimientos de gestión de proyectos o sistemas ferroviarios.
Valorable manejo de herramientas de ofimática.</t>
  </si>
  <si>
    <t>No vemos diferencias entre este puesto y el EEML-014 y EEML-019, son iguales en todos los campos.</t>
  </si>
  <si>
    <t>Al menos 4 años de experiencia en proyectos y/u obras ferroviarias de infraestructura y vía.
Valorable conocimiento de los procedimientos del ADIF.
Valorable experiencia en remodelación de estaciones de ferrocarril.</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</si>
  <si>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</si>
  <si>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Al menos 10 años de experiencia en obras ferroviarias de infraestructura y vía.
Valorable experiencia en líneas con doble ancho.
Valorable experiencia en vía en placa y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</si>
  <si>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</si>
  <si>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Ingeniería Técnicas de Obras Públicas
Ingeniería Civil
Ingeniería de Caminos Canales y Puertos
Grado en Ingeniería Mecánica
Grado en Prevención y Seguridad Integral
Ingeniero de Minas
Ingeniería Técnica de Minas</t>
  </si>
  <si>
    <t>Al menos 5 años de experiencia en obras y/o proyectos ferroviarios.
Valorable conocimientos de gestión de proyectos o sistemas ferroviarios.
Valorable manejo de herramientas de ofimática.</t>
  </si>
  <si>
    <t>1. -	Revisión, análisis y seguimiento de ficha de incidencias GIFO.
2. -	Reuniones de seguimiento de Proyectos de la Jefatura.
3. -	Elaboración de Consignas AO, AOI, ATO/CTO, ATOI/CTOI y Avisos.
4. -	Preparación y asistencia a auditorías.</t>
  </si>
  <si>
    <t>Al menos 5 años de experiencia en obras y/o proyectos ferroviarios.
Valorable conocimientos de señalización ferroviaria.
Valorable experiencia en auditorías.</t>
  </si>
  <si>
    <t>1. -	Elaboración de informes de seguimiento de actuaciones.
2. -	Coordinación transversal de departamentos.
3. -	Elaboración de planos de seguimiento del avance.
4. -	Preparación de informes puntuales solicitados por el cliente.</t>
  </si>
  <si>
    <t>Al menos 5 años de experiencia en obras ferroviarias de infraestructura y vía.
Valorable conocimientos de procedimientos del ADIF.
Valorable experiencia en vía en redacción de proyectos.</t>
  </si>
  <si>
    <t>Al menos 3 años de experiencia en obras ferroviarias de infraestructura y vía.
Valorable conocimiento de los procedimientos del ADIF.
Valorable formación en Prevención de Riesgos Laborales.</t>
  </si>
  <si>
    <t>1. -Elaboración de informes técnicos
2. -Control y seguimiento de actuaciones.
3. -Redacción de pliegos.
4. -Elaboración de inventarios.</t>
  </si>
  <si>
    <t>Al menos 4 años de experiencia en obras y/o proyectos ferroviarios.
Valorable experiencia en Seguridad y Salud.
Valorable Máster en Construcción.</t>
  </si>
  <si>
    <t>Al menos 5 años de experiencia en obras ferroviarias de infraestructura y vía.
Valorable experiencia en líneas con doble ancho.
Valorable conocimientos de Prevención de Riesgos Laborales.</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</si>
  <si>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</si>
  <si>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certificaciones y documentación de obras en líneas ferroviarias</t>
  </si>
  <si>
    <t>Al menos 4 años de experiencia en obras ferroviarias de infraestructura y vía.
Valorable conocimiento de los procedimientos del ADIF.
Valorable formación en Prevención de Riesgos Laborales.</t>
  </si>
  <si>
    <t>Al menos 2 años de experiencia en proyectos relacionados con el sector ferroviario.
Valorable conocimiento de los procedimientos del ADIF.</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</si>
  <si>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</si>
  <si>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5 años de experiencia en obras ferroviarias de infraestructura y vía.
Valorable experiencia en líneas con doble ancho.
Valorable experiencia en obras con Instalaciones de Seguridad afectadas.</t>
  </si>
  <si>
    <t>1. -Redacción de proyectos, planos, pliegos, etc.
2. -Elaboración de informes técnicos.
3. -Elaboración de documentación de contratación.
4. -Asistencia Técnica a la Dirección de Obras.</t>
  </si>
  <si>
    <t>Al menos 2 años de experiencia en proyectos y/u obras ferroviarias de infraestructura y vía.
Valorable conocimiento de los procedimientos del ADIF.
Valorable conocimientos de AutoCAD, MS Project y software de diseño.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</si>
  <si>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</si>
  <si>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1. -Control y seguimiento de planes de auscultación.
2. -Visitas regulares a obra.
3. -Elaboración de informes técnicos.
4. -Preparación y asistencia a auditorías.</t>
  </si>
  <si>
    <t>Al menos 5 años de experiencia en obras y/o proyectos ferroviarios.
Valorable Máster en Geotecnia.
Valorable experiencia en túneles ferroviarios.</t>
  </si>
  <si>
    <t>1. -Revisión de proyectos.
2. -Visitas regulares a obras.
3. -Elaboración de informes técnicos.
4. -Valoración técnica de ofertas.</t>
  </si>
  <si>
    <t>Al menos 5 años de experiencia en obras y/o proyectos ferroviarios.
Valorable experiencia en túneles.
Valorable conocimiento de los procedimientos del ADIF.</t>
  </si>
  <si>
    <t>1. -Seguimiento y control de las actividades de mantenimiento (AC, AE, AMI).
2. -Revisión de los informes relativos a las actuaciones de mantenimiento.
3. -Interlocución con administraciones.
4. -Visitas a obra.</t>
  </si>
  <si>
    <t>Al menos 5 años de experiencia en proyectos y/u obras ferroviarias de infraestructura y vía.
Valorable conocimiento de los procedimientos del ADIF.
Valorable conocimientos de AutoCAD, MS Project.
Valorable conocimientos de Sistema de Gestión de Calidad.</t>
  </si>
  <si>
    <t>Al menos 3 años de experiencia en proyectos y/u obras ferroviarias de infraestructura y vía.
Valorable conocimiento de los procedimientos del ADIF.
Valorable experiencia en taludes y trincheras.</t>
  </si>
  <si>
    <t>Al menos 3 años de experiencia en obras y/o proyectos ferroviarios.
Valorable conocimientos de gestión de proyectos o sistemas ferroviarios.
Valorable manejo de herramientas de ofimática.</t>
  </si>
  <si>
    <t>1. -Seguimiento y control de las actividades de mantenimiento de infraestructura y vía.
2. -Revisión de proyectos de mantenimiento de infraestructura y vía.
3. -Atención y gestión de incidencias.
4. -Preparación y asistencia a auditorías.</t>
  </si>
  <si>
    <t>Al menos 5 años de experiencia en obras y/o proyectos ferroviarios.
Valorable conocimiento de los procedimientos del ADIF.
Valorable experiencia en auditorías.</t>
  </si>
  <si>
    <t>1. -Elaboración e implementación del Plan de Calidad de la Asistencia Técnica.
2. -Preparación y realización de auditorías.
3. -Verificar el correcto cumplimiento de los procedimientos del Sistema de Gestión de Calidad de la empresa.
4. -Liderar reuniones de coordinación con el contratista relativas al Control de Calidad.</t>
  </si>
  <si>
    <t>Al menos 5 años de experiencia en obras ferroviarias de infraestructura y vía.
Valorable experiencia en líneas con doble ancho.
Valorable experiencia en gestión de riesgos.</t>
  </si>
  <si>
    <t>1. -Supervisión y seguimiento de las actividades constructivas en túneles.
2. -Seguimiento y control del plan de auscultación.
3. -Análisis de soluciones técnicas aportadas con el contratista.
4. -Visitas a obra.</t>
  </si>
  <si>
    <t>Ingeniería de Caminos Canales y Puertos
Ingeniería Técnica de Obras Públicas
Grado en Ingeniería Civil
Licenciatura en Geología</t>
  </si>
  <si>
    <t>Al menos 5 años de experiencia en proyectos y/u obras ferroviarias de infraestructura y vía.
Valorable conocimiento de los procedimientos del ADIF.
Valorable experiencia en excavación de minas.</t>
  </si>
  <si>
    <t>1. -Seguimiento de la supervisión y tramitación de los proyectos.
2. -Seguimiento de revisiones de normativas internas y externas.
3. -Difusión de los cambios normativos.
4. -Realización de informes técnicos.</t>
  </si>
  <si>
    <t>Ingeniería Técnicas de Obras Públicas
Ingeniería Civil
Ingeniería de Caminos Canales y Puertos
Licenciatura en Ciencias Geológicas</t>
  </si>
  <si>
    <t>Al menos 5 años de experiencia en obras y/o proyectos ferroviarios.
Valorable experiencia en redacción de proyectos.
Valorable conocimienos de procedimientos del ADIF.</t>
  </si>
  <si>
    <t>Al menos 3 años de experiencia en obras ferroviarias de infraestructura y vía.
Valorable experiencia en líneas con doble ancho.
Valorable experiencia en vía en placa y túneles.</t>
  </si>
  <si>
    <t>1. -Supervisión y seguimiento de las actividades constructivas de vía.
2. -Asistir a reuniones de coordinación con el contratista.
3. -Análisis de soluciones técnicas aportadas con el contratista.
4. -Visitas a obra y recepción de materiales.</t>
  </si>
  <si>
    <t>1. -Supervisión y seguimiento del avance de los proyectos.
2. -Seguimiento de los suministros así como su gestión.
3. -Interlocución con el cliente.
4. -Liderar reuniones de coordinación con el contratista.</t>
  </si>
  <si>
    <t xml:space="preserve">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	</t>
  </si>
  <si>
    <t>Ingeniería de Caminos Canales y Puertos
Ingeniería Técnica de Obras Públicas
Grado en Ingeniería Civil
Ingeniería Técnica en Minas
Ingeniería en Geodesia y Cartografía</t>
  </si>
  <si>
    <t>Al menos 5 años de experiencia en obras ferroviarias de infraestructura y vía.
Valorable conocimiento de los procedimientos del ADIF.
Valorabale experiencia en gestión de riesgos e interoperabilidad.</t>
  </si>
  <si>
    <t>Al menos 3 años de experiencia en obras ferroviarias de infraestructura y vía.
Valorable experiencia renovaciones de vía.
Valorable experiencia en línea aréra de contacto.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</si>
  <si>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</si>
  <si>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4 años de experiencia en obras ferroviarias de infraestructura y vía.
Valorable experiencia en líneas con doble ancho.
Valorable experiencia en Prevención y Calidad.</t>
  </si>
  <si>
    <t>1. Elaboración de informes técnicos.
2. Apoyo técnico a las actuaciones de mejora.
3. Elaboración y seguimiento de inventarios.
4. Visitas a obra.</t>
  </si>
  <si>
    <t>Al menos 1 año de experiencia en proyectos y/u obras ferroviarias de infraestructura y vía.
Valorable conocimiento de los procedimientos del ADIF.
Valorable conocimientos de AutoCAD, MS Project y software de diseño.</t>
  </si>
  <si>
    <t>Al menos 5 años de experiencia en obras ferroviarias de infraestructura y vía.
Valorable conocimiento de los procedimientos del ADIF.
Valorable experiencia en obras de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</si>
  <si>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</si>
  <si>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1. Gestión y coordinación de las actividades desarrolladas por el Servicio de Prevención Propio (SPP) de la compañía.
2. Mantenimiento y mejora del sistema de gestión en materia de seguridad y salud de acuerdo a la norma ISO 45001.
3. Liderar y coordinar los Comités de Seguridad y Salud.
4. Creación e implantación del programa de promoción de la salud y bienestar.</t>
  </si>
  <si>
    <t>Titulación universitaria.
Máster en prevención de riesgos laborales con las tres especialidades técnicas.
Máster en sistemas de gestión integrados: seguridad y salud, calidad y medio ambiente.
Formación como Auditor de sistemas de seguridad y salud.
Curso de Director de Seguridad Privada.</t>
  </si>
  <si>
    <t>Experiencia mínima de 10 años en Servicio de Prevención Propio/Ajeno.
Experiencia en gestión de equipos.
Experiencia liderando Comités de Seguridad y Salud.
Experiencia en auditorías ISO 45001 de sistemas de gestión integrados y alcance nacional e internacional</t>
  </si>
  <si>
    <t xml:space="preserve">Entendemos que se admitiría cualquier titulación universitaria y los másters serían adicionalmente, si es así debería indicarse Y entre las titulaciones.
</t>
  </si>
  <si>
    <t>Se mantiene la titulación. Debe cumplir todo lo reflejado.</t>
  </si>
  <si>
    <t>Al menos 5 años de experiencia en obras ferroviarias de infraestructura y vía.
Valorable conocimiento de los procedimientos del ADIF.
Valorable formación en Gestión de Proyectos</t>
  </si>
  <si>
    <t>1. Apoyo de asistencia técnica a la dirección de proyectos.
2. Gestión de la relación contractual con las ingenierías.
3. Revisión de cálculos de estructuras.
4. Visitas a campo.</t>
  </si>
  <si>
    <t>Al menos 4 años de experiencia en proyectos y/u obras ferroviarias de infraestructura y vía.
Valorable conocimiento de los procedimientos del ADIF.
Valorable conocimientos de AutoCAD, MS Project y software de diseño.</t>
  </si>
  <si>
    <t>1. Seguimiento y control de las actividades de mantenimiento (AC, AE, AMI).
2. Revisión de los informes relativos a las actuaciones de mantenimiento.
3. Interlocución con administraciones.
4. Visitas a obra.</t>
  </si>
  <si>
    <t>1. Elaboración de informes técnicos.
2. Apoyo a las gestiones administrativas de las actuaciones de mantenimiento.
3. Apoyo técnico en la redacción de proyectos.
4. Visitas a obra.</t>
  </si>
  <si>
    <t>Al menos 5 años de experiencia en proyectos y/u obras ferroviarias de infraestructura y vía.
Valorable conocimiento de los procedimientos del ADIF.
Valorable conocimientos de Prevención de Riesgos Laborales.
Valorable conocimientos de línea aérea de contacto.</t>
  </si>
  <si>
    <t>1. Revisión, análisis y seguimiento de ficha de incidencias GIFO.
2. Reuniones de seguimiento de Proyectos de la Jefatura.
3. Elaboración de Consignas AO, AOI, ATO/CTO, ATOI/CTOI y Avisos.
4. Preparación y asistencia a auditorías.</t>
  </si>
  <si>
    <t>Al menos 3 años de experiencia en obras y/o proyectos ferroviarios.
Valorable conocimientos de señalización ferroviaria.
Valorable experiencia en auditorías.</t>
  </si>
  <si>
    <t>Al menos 3 años de experiencia en proyectos y/u obras ferroviarias de infraestructura y vía.
Valorable conocimiento de los procedimientos del ADIF.
Valorable conocimientos de AutoCAD, MS Project.
Valorable conocimientos de Prevención.</t>
  </si>
  <si>
    <t>1. Elaboración de informes de seguimiento de actuaciones.
2. Seguimiento de hitos.
3. Elaboración de planos de seguimiento del avance.
4. Preparación de informes puntuales solicitados por el cliente.</t>
  </si>
  <si>
    <t>Al menos 5 años de experiencia en labores de consultoría pública.
Valorable conocimientos de procedimientos del ADIF.
Valorable conocimientos de análisis de datos.</t>
  </si>
  <si>
    <t>Ingeniería Técnica de Obras Públicas
Ingeniería Civil
Ingeniería de Caminos, Canales y Puertos
Grado en Ingeniería Mecánica
Grado en Prevención y Seguridad Integral
Ingeniero de Minas
Ingeniería Técnica de Minas</t>
  </si>
  <si>
    <t>Al menos 2 años de experiencia en obras y/o proyectos ferroviarios.
Valorable conocimientos de gestión de proyectos o sistemas ferroviarios.
Valorable manejo de herramientas de ofimática.</t>
  </si>
  <si>
    <t>1. Elaboración de informes técnicos.
2. Apoyo técnico a las actuaciones de mantenimiento.
3. Apoyo en gestión documental.
4. Visitas a obra.</t>
  </si>
  <si>
    <t>Al menos 3 años de experiencia en proyectos y/u obras ferroviarias de infraestructura y vía.
Valorable conocimiento de los procedimientos del ADIF.
Valorable conocimientos de Prevención de Riesgos Laborales</t>
  </si>
  <si>
    <t>1. Elaboración de informes técnicos.
2. Apoyo técnico a las actuaciones de mantenimiento y visitas a obra.
3. Revisión de ofertas, pliegos, memorias, etc.
4. Tratamiento de datos relativos al mantenimiento.</t>
  </si>
  <si>
    <t>1. Supervisión y seguimiento de las actividades constructivas infraestructura y vía.
2. Asistir a reuniones de coordinación con el contratista.
3. Análisis de soluciones técnicas aportadas con el contratista.
4. Visitas a obra.</t>
  </si>
  <si>
    <t>Al menos 3 años de experiencia en proyectos y/u obras ferroviarias de infraestructura y vía.
Valorable conocimiento de los procedimientos del ADIF.
Valorable formación en tipología de suelos.</t>
  </si>
  <si>
    <t>1. Elaboración de informes técnicos.
2. Apoyo a la gestión administrativa de contratos de inversión.
3. Revisión de proyectos, pliegos, memorias, etc.
4. Visitas a obra.</t>
  </si>
  <si>
    <t>Al menos 2 años de experiencia en proyectos y/u obras ferroviarias de infraestructura y vía.
Valorable conocimiento de los procedimientos del ADIF.
Valorable conocimientos de Prevención de Riesgos Laborales</t>
  </si>
  <si>
    <t>1. Supervisión y seguimiento de las actividades constructivas de vía.
2. Asistir a reuniones de coordinación con el contratista.
3. Análisis de soluciones técnicas aportadas con el contratista.
4. Visitas a obra y recepción de materiales.</t>
  </si>
  <si>
    <t>Al menos 1 año de experiencia en proyectos y/u obras ferroviarias de infraestructura y vía.
Valorable conocimiento de los procedimientos del ADIF.
Valorable formación en software de trazado.</t>
  </si>
  <si>
    <t>1. Análisis de documentación de los peticionarios.
2. Elaboración de informes técnicos.
3. Interlocución con administraciones.
4. Programación y revisión de inspecciones de mantenimiento.</t>
  </si>
  <si>
    <t>Al menos 3 años de experiencia en proyectos y/u obras ferroviarias de infraestructura y vía.
Valorable conocimiento de los procedimientos del ADIF.
Valorable conocimientos de AutoCAD, MS Project y software de diseño.</t>
  </si>
  <si>
    <t>1. Gestionar suministros para las obras ferroviarias.
2. Control cualitativo y cuantitativo de los suministros.
3. Gestión de incidencias relacionadas con la recepción de materiales.
4. Tramitación de peticiones.</t>
  </si>
  <si>
    <t>Ingeniería de Caminos Canales y Puertos
Ingeniería Técnica de Obras Públicas
Grado en Ingeniería Civil
Ingeniero en Electrónica Industrial y Automática</t>
  </si>
  <si>
    <t>Al menos 4 años de experiencia en proyectos y/u obras ferroviarias de infraestructura y vía.
Valorable conocimiento de los procedimientos del ADIF.
Valorable formación en aparatos de vía.
Valorable habilitación de Piloto de Seguridad/Encargado de Trabajos</t>
  </si>
  <si>
    <t>Al menos 3 años de experiencia en proyectos y/u obras ferroviarias de infraestructura y vía.
Valorable conocimiento de los procedimientos del ADIF.
Valorable experiencia en línea aérea de contacto.</t>
  </si>
  <si>
    <t>Al menos 2 años de experiencia en obras y/o proyectos ferroviarios.
Valorable conocimientos de gestión de proyectos.
Valorable manejo de herramientas de ofimática.</t>
  </si>
  <si>
    <t>1. Seguimiento de informes de la Comisión de Investigación de Accidentes Ferroviarios.									
2. Redacción, revisión y gestión de Instrucciones Técnicas, etc.											
3. Seguimiento de acciones de Vigilancia Operacional.											
4. Análisis y seguimiento de incidentes y accidentes significativos.</t>
  </si>
  <si>
    <t xml:space="preserve">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   </t>
  </si>
  <si>
    <t>Al menos 3 años de experiencia en obras y/o proyectos ferroviarios.
Valorable conocimientos de Seguridad en la Circulación.
Valorable conocimientos de análisis de datos.</t>
  </si>
  <si>
    <t>Al menos 2 años de experiencia en obras y/o proyectos ferroviarios.
Valorable conocimientos de señalización ferroviaria.
Valorable experiencia en auditorías.</t>
  </si>
  <si>
    <t>1. Análisis de documentación de los peticionarios.
2. Elaboración de informes técnicos.
3. Interlocución con administraciones.
4. Direcciones de Obra.</t>
  </si>
  <si>
    <t>Al menos 1 año de experiencia en proyectos y/u obras ferroviarias de infraestructura y vía.
Valorable conocimiento de los procedimientos del ADIF.
Valorable formación software de trazado.</t>
  </si>
  <si>
    <t>1. Elaboración de informes técnicos.
2. Apoyo técnico a las actuaciones de mantenimiento.
3. Revisión de ofertas, pliegos, memorias, etc.
4. Visitas a obra.</t>
  </si>
  <si>
    <t>Al menos 1 años de experiencia en proyectos y/u obras ferroviarias de infraestructura y vía.
Valorable conocimiento de los procedimientos del ADIF.
Valorable conocimientos de Prevención de Riesgos Laborales</t>
  </si>
  <si>
    <t>Al menos 1 año de experiencia en obras y/o proyectos ferroviarios.
Valorable conocimientos de gestión de proyectos.
Valorable manejo de herramientas de ofimática.</t>
  </si>
  <si>
    <t>1. Revisión, análisis y tramitación de expedientes de pre-licitación.
2. Revisión, análisis y tramitación de reajustes de anualidades y de revisión de precios.
3. Revisión, análisis y tramitación de resoluciones y liquidaciones de contrato.
4. Seguimiento y control de expedientes MRR del Fondo Europeo de Recuperación.</t>
  </si>
  <si>
    <t>Ingeniero de Caminos, Canales y Puertos
Conocimientos equivalentes equiparados por la empresa y/o experiencia consolidada en el ejercicio de la actividad profesional en la empresa y reconocida por ésta.</t>
  </si>
  <si>
    <t>Más de 2 años de experiencia en gestión técnica y administrativa de expedientes ferroviarios.
Más de 1 año de experiencia en la gestión de expedientes</t>
  </si>
  <si>
    <t>1. Seguimiento de las actuaciones de Inversión y de Explotación (proyectos, obras, asistencias, suministros, mantenimiento…) tanto a nivel administrativo, como técnico y presupuestario.
2. Seguimiento administrativo y presupuestario de los distintos Planes Ferroviarios: Cercanías, Directores, Corredores, Supresión de bloqueos telefónicos, Detectores de caída de obstáculos, etc.
3. Seguimiento de las actuaciones financiadas por fondos (MRR, FEDER, CEF,…).
4. Seguimiento de los planes de contratación anuales.</t>
  </si>
  <si>
    <t>Más de 10 años de experiencia en la redacción de proyectos de obras lineales.
Más de 4 años de experiencia en el seguimiento y control de Planes Ferroviarios.</t>
  </si>
  <si>
    <t>1. Gestión de recursos de mantenimiento.
2. Participación de grupos de trabajo de cerramientos, cruces de vía entre andenes de estaciones, y gestión de procesos de mantenimiento.
3. Creación de mapas de la red ferroviaria con información de distribución de bases de mantenimiento, red gestionada en función del ancho de vía, dependencia frontera, etc.
4. Redacción de informes sobre situación de la DM, estudio de tiempos efectivos en banda de mantenimiento, necesidades a implantar para mantener los índices de fiabilidad y seguridad en instalaciones, etc.</t>
  </si>
  <si>
    <t>Más de 2 años de experiencia en mantenimiento ferroviario.
Más de 2 años de experiencia en la creación de mapas con ArcGIS Pro.</t>
  </si>
  <si>
    <t xml:space="preserve">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adeministrativo para la realización de informes, presentaciones, etc del estado de las actuaciones financiadas con fondos europeos.
</t>
  </si>
  <si>
    <t>Más de 20 años de experiencia en el ámbito de la Ingeniería.
Más de 10 años de experiencia en redacción de proyectos.
Más de 10 años de experiencia en dirección/asistencia técnica de obras.
Más de 6 meses de experiencia en el sector ferroviario.</t>
  </si>
  <si>
    <t>1. Realización y actualización de planes de autoprotección.
2. Realización de inspecciones técnicas.
3. Organziación y colaboración en simulacros con organismos competentes.
4. Realización y actualización de planos de instalaciones.</t>
  </si>
  <si>
    <t>Más de 5 años de experiencia en el sector ferroviario.
Mäs de 5 años de experiencia en elaboración de planes de autoprotección.</t>
  </si>
  <si>
    <t>Técnico Inspección de Túneles.</t>
  </si>
  <si>
    <t>1. Responsable de los túneles de la Línea de Alta Velocidad Eje Norte-Noroeste.
2. Inspección de túneles, estructuras y explanaciones.
3. Auscultación y control periódico de patologías. Redacción de informes de estado y de proyectos de reparación.
4. Asistencia técnica a la Dirección de Obra. Certificaciones.</t>
  </si>
  <si>
    <t>Ingeniería técnica de Obras Públicas
Grado Ingeniería Civil</t>
  </si>
  <si>
    <t>Mínimo cuatro años de experiencia en la realización de inspecciones de AV y proyectos de Mantenimiento de infraestructuras AV.'
Habilitación Piloto Seguridad Adif.
Valorable curso RESPONSABLE TÉCNICO (acorde a la Instrucción Técnica ADIF-IT-301-001-007-SC-524).
Valorable Curso Habilitante Inspección Infraestructuras Ferroviarias según NAP en vigor.
Valorable Formacion PRL trabajos en altura.
Valorable Formacion PRL espacios confinados.</t>
  </si>
  <si>
    <t>1. Responsable de los túneles de la Línea de Alta Velocidad del entorno de BM de Calatayud (Zaragoza)
2. Inspección de túneles, estructuras y explanaciones.
3. Auscultación y control periódico de patologías. Redacción de informes de estado y de proyectos de reparación.
4. Asistencia técnica a la Dirección de Obra. Certificaciones.</t>
  </si>
  <si>
    <t>Titulado Medio, Grado.</t>
  </si>
  <si>
    <t>Mínimo 4 años de experiencia en inspecciones de túneles de AV y realización de proyectos de mantenimiento.
Valorable curso RESPONSABLE TÉCNICO (acorde a la Instrucción Técnica ADIF-IT-301-001-007-SC-524).
Valorable Curso Habilitante Inspección Infraestructuras Ferroviarias según NAP en vigor.</t>
  </si>
  <si>
    <t>Consideramos que debería indicarse Diplomado/ Ingeniero Técnico o Grado, para evitar la confusión de una formación de FP de Grado Medio</t>
  </si>
  <si>
    <t>Por Titulado Medio o Titulado Superior entendemos siempre Titulación universitaria. Es la categoría de nuestro convenio.</t>
  </si>
  <si>
    <t>Técnico Inspección de Infraestructura.</t>
  </si>
  <si>
    <t>1. Responsable de inspección de infraestructura de la Línea de Alta Velocidad del entorno de BM de La Hiniesta ( Zamora)
2. Inspección de túneles, estructuras y explanaciones.
3. Auscultación y control periódico de patologías. Redacción de informes de estado y de proyectos de reparación.
4. Asistencia técnica a la Dirección de Obra. Certificaciones.</t>
  </si>
  <si>
    <t>Titulado Medio,Grado.</t>
  </si>
  <si>
    <t>Mínimo 2 años de experiencia en inspección de infraestructuras de AV.
Habilitación Piloto Seguridad Adif.
Valorable curso RESPONSABLE TÉCNICO (acorde a la Instrucción Técnica ADIF-IT-301-001-007-SC-524).
Valorable Curso Habilitante Inspección Infraestructuras Ferroviarias según NAP en vigor.</t>
  </si>
  <si>
    <t>Técnico Inspección de Estructuras.</t>
  </si>
  <si>
    <t>1. Responsable de inspección de 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</si>
  <si>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Superior, Ingeniero de Caminos, Canales y Puertos.</t>
  </si>
  <si>
    <t>Mínimo 3 años de experiencia en inspección de estructuras de AV.
Valorable curso de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</si>
  <si>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Consideramos que se debería sustituir Titulado superior por Master habilitante en Ingeniería de Caminos Canales y Puertos para evitar confusiones con alguna titulación de FP de Grado Superior
</t>
  </si>
  <si>
    <t>Gestión de Recursos</t>
  </si>
  <si>
    <t>1. Redacción de pliegos para licitación de contratos de servicios.
2. Redacción de pliegos para licitación de contratos de suministros.
3. Diseño de aplicaciones de gestión de recursos.
4. Digitalización de procedimientos.</t>
  </si>
  <si>
    <t>Titulado Superior.</t>
  </si>
  <si>
    <t>Valorable experiencia de 2 años en el sector ferroviario.
Uso avanzado de Office.</t>
  </si>
  <si>
    <t xml:space="preserve">
Consideramos que se debería sustituir Titulado superior por Master Universitario o Ingeniero Superior para evitar confusiones con alguna titulación de FP de Grado Superior</t>
  </si>
  <si>
    <t>1. Responsable de los túneles de la Línea de Alta Velocidad.
2. Inspección de túneles, estructuras y explanaciones.
3. Auscultación y control periódico de patologías. Redacción de informes de estado y de proyectos de reparación.
4. Asistencia técnica a la Dirección de Obra. Certificaciones.</t>
  </si>
  <si>
    <t>Titulado Superior, Grado.</t>
  </si>
  <si>
    <t>Mínimo 2 años de experiencia en la realización de inspecciones de túneles de AV y proyectos de mantenimiento.
Valorable curso RESPONSABLE TÉCNICO (acorde a la Instrucción Técnica ADIF-IT-301-001-007-SC-524).
Valorable Curso Habilitante Inspección Infraestructuras Ferroviarias según NAP en vigor.</t>
  </si>
  <si>
    <t xml:space="preserve">
Consideramos que se debería sustituir Titulado superior por Master Universitario o Ingeniero Superior para evitar confusiones con alguna titulación de FP de Grado Superior. Aquí entendemos que se admitiría cualquier titulacion universitaria MECES 2 o MECES 3</t>
  </si>
  <si>
    <t>Titulado Medio, ITOP, Grado en Ingeniería Civil</t>
  </si>
  <si>
    <t>Mínimo 4 años de experiencia en inspección de estructuras.
Valorable curso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</si>
  <si>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
Consideramos que debería eliminarse Titulado medio para evitar confusión con una formación de FP de Grado Medio, además, de desarrollar las siglas Ingeniería Técnica de Obras Públicas (ITOP)</t>
  </si>
  <si>
    <t>Técnico Mantenimiento</t>
  </si>
  <si>
    <t>Titulado Superior. Ingeniero de Caminos, Canales y Puertos</t>
  </si>
  <si>
    <t xml:space="preserve">Al menos 5 años de experiencia en obras ferroviarias de infraestructura y vía.
Valorable conocimientos de las aplicaciones PIDAME y SIOS				</t>
  </si>
  <si>
    <t>Técnico Inspección de Infraestructuras.</t>
  </si>
  <si>
    <t>1. Responsable de inspección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</si>
  <si>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 xml:space="preserve">Mínimo 2 años de experiencia en realización de inspecciones de infraestructuras de AV.
Valorable curso RESPONSABLE TÉCNICO (acorde a la Instrucción Técnica ADIF-IT-301-001-007-SC-524).
Valorable Curso Habilitante Inspección Infraestructuras Ferroviarias según NAP en vigor.		</t>
  </si>
  <si>
    <t>1. Responsable de inspección de Infraestructuras de la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</si>
  <si>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MEDIO, GRADO INGENIERIA CIVIL</t>
  </si>
  <si>
    <t>Dos años de experiencia mínimo en inspección de infraestructura de AV.
Valorable curso RESPONSABLE TÉCNICO (acorde a la Instrucción Técnica ADIF-IT-301-001-007-SC-524).
Valorable Curso Habilitante Inspección Infraestructuras Ferroviarias según NAP en vigor.</t>
  </si>
  <si>
    <t xml:space="preserve">
Consideramos que debería eliminarse Titulado medio para evitar confusión con una formación de FP de Grado Medio y añadir ingeniero técnico civil u otras titulaciones similares.</t>
  </si>
  <si>
    <t>Dos años de experiencia en inspección de infraestructura de AV.
Valorable curso RESPONSABLE TÉCNICO (acorde a la Instrucción Técnica ADIF-IT-301-001-007-SC-524).
Valorable Curso Habilitante Inspección Infraestructuras Ferroviarias según NAP en vigor.</t>
  </si>
  <si>
    <t>2 años de experiencia en realización de inspección de infraestructuras de AV. Valorable conocimientos de plataforma SIOS.Valorable curso RESPONSABLE TÉCNICO (acorde a la Instrucción Técnica ADIF-IT-301-001-007-SC-524).
Curso Habilitante Inspección Infraestructuras Ferroviarias según NAP en vigor.</t>
  </si>
  <si>
    <t>Al menos 5 años de experiencia en obras ferroviarias de infraestructura y vía.
Valorable conocimiento de los procedimientos del ADIF.
Valorable formación en Prevención de Riesgos Laborales.</t>
  </si>
  <si>
    <t>Técnico Apoyo Puentes Metálicos.</t>
  </si>
  <si>
    <t>1. Seguimiento del avance de las pruebas de carga y ensayos realizadas de acuerdo a ITPF 05 y NAP 2-4-2.0. y NAP 2-4-2.1
2. Planificación de trabajos con cliente de pruebas y de ensayos.
3. Apoyo Técnico en el desarrollo de Estudios de Transportes Excepcionales y Normativa de puentes.
4. Seguimiento de la Redacción de proyectos de prueba de carga para puentes metálicos mediante cálculos estructurales.</t>
  </si>
  <si>
    <t>Titulado Superior, Ingeniero de Caminos, Canales y Puertos</t>
  </si>
  <si>
    <t>Mínimo 3 años de experiencia en planificación y gestión de pruebas de carga.
Valorable Formación PRL Trabajos en Altura.
Valorable Formación PRL Espacios confinados.</t>
  </si>
  <si>
    <t>Máster Universitario de Ingeniería Caminos,Canales y Puertos</t>
  </si>
  <si>
    <t>4 años de experiencia en cálculo de estructuras con SAP 2000 nivel Alto.
Valorable curso RESPONSABLE TÉCNICO (acorde a la Instrucción Técnica ADIF-IT-301-001-007-SC-524).
Conocimientos de NAP de aplicación a inspección de puentes en vigor.
Formación PRL Trabajos en Altura.
Formación PRL Espacios confinados.</t>
  </si>
  <si>
    <t>Máster Universitario de Ingeniería de Caminos, Canales y Puertos</t>
  </si>
  <si>
    <t>3 años de experiencia en realización de inspecciones de estructuras y redacción de informes de inspección.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</si>
  <si>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Máster Universitario en Ingeniería de Caminos, Canales y Puertos</t>
  </si>
  <si>
    <t>2 años de experiencia en realización de inspeciones en puentes.
Conocimiento de la Guía para la realización de Inspecciones Principales de obras de paso en la RED de Carreteras del Estado. Ministerio de Fomento 2012.
RESPONSABLE TÉCNICO (acorde a la Instrucción Técnica ADIF-IT-301-001-007-SC-524).
Conocimiento de la NAP 2-4-1.0 Norma Adif Plataforma. Inspección Principal de Puentes de Ferrocarril.
Formacion PRL Trabajos en Altura.
Formacion PRL Espacios confinados.</t>
  </si>
  <si>
    <t>Técnico Patología Edificación</t>
  </si>
  <si>
    <t>1. Inspección de Patologías en estructuras existentes.
2. Realización de catas, y definición del estado actual de la edificación.
3. Redacción de informes de estado y de proyectos de reparación, rehabilitación y refuerzo de estructuras existentes en edificación.
4. Redacción de pliegos, mediciones y presupuestos.</t>
  </si>
  <si>
    <t>Grado en Edificación.</t>
  </si>
  <si>
    <t>5 años de experiencia en realización de trabajos de campo de evaluación de patología de edificación.
Formación PRL Trabajos en Altura.
Formación PRL Espacios confinados.
Manejo de ACAD nivel experto.
Manejo de Menfis y Presto nivel experto.
CYPE nivel Básico.</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</si>
  <si>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de rehabilitación. Definición de detalles constructivos</t>
  </si>
  <si>
    <t>Titulado Superior. Master Arquitectura.</t>
  </si>
  <si>
    <t>Nivel Avanzado en Menfis.
Nivel Avanzado en Presto.
Nivel básico CYPECAD.
Nivel Experto ACAD.</t>
  </si>
  <si>
    <t>Consideramos que debería indicarse Arquitecto Superior o Master universitario en Arquitectura, Titulado superior puede confundirse con FP grado superior</t>
  </si>
  <si>
    <t>Titulado Medio. Grado en Ingeniería Civil</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</si>
  <si>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rehabilitación. Definición de detalles constructivos</t>
  </si>
  <si>
    <t>Arquitecto Superior. Master Arquitectura</t>
  </si>
  <si>
    <t>Nivel medio en Menfis.
Nivel medio SAP 2000
Nivel medio CYPECAD.
Nivel Experto ACAD.</t>
  </si>
  <si>
    <t>No vemos diferencias entre este puesto y el EEMO-033, son iguales en todos los campos.
Consideramos que debería indicarse Arquitecto Superior o Master universitario en Arquitectura, Titulado superior puede confundirse con FP grado superior</t>
  </si>
  <si>
    <t>Se envia anexo revisado</t>
  </si>
  <si>
    <t>Lo trasladamos a gerentes para su correción</t>
  </si>
  <si>
    <t>NO QUITAMOS EL COLOR ROSA PORQUE NO SABEMOS SI HAN CONTESTADO A LAS DIFERENCIAS ENTRE VARIOS ANEXOS IGUALES</t>
  </si>
  <si>
    <t>No vemos diferencias entre este puesto y el EEMO-032, son iguales en todos los campos.
Consideramos que debería indicarse Arquitecto Superior o Master universitario en Arquitectura, Titulado superior puede confundirse con FP grado superior</t>
  </si>
  <si>
    <t>Técnico Patología de Estructuras</t>
  </si>
  <si>
    <t>1. Realización de proyectos de reparación y refuerzo de estructuras de hormigón y metálicas.
2. Realización de informes de inspección de estructuras metálicas.
3. Cálculo de estructuras tanto de obra civil como de edificación.
4. Redacción de presupuesto, pliego y planos para proyectos de reparación de estructuras.</t>
  </si>
  <si>
    <t>Titulado Superior. Ingeniero de Caminos.</t>
  </si>
  <si>
    <t>Mínimo 8 años de experiencia en calculo de estructuras.
Nivel alto SAP 2000
Nivel alto CYPECAD.
Nivel alto ACAD.
Valorable Formación PRL trabajos en altura.
Valorable Formación PRL espacios confinados.</t>
  </si>
  <si>
    <t>2 años de experiencia en inspecciones de estructuras y realización de informes de inspección.
Conocimientos de cálculo de estructuras con SAP 2000 nivel Medio.
Valorable curso RESPONSABLE TÉCNICO (acorde a la Instrucción Técnica ADIF-IT-301-001-007-SC-524).
Conocimientos de NAP de aplicación a inspección de puentes en vigor.
Formación PRL Trabajos en Altura.
Formación PRL Espacios confinados.</t>
  </si>
  <si>
    <t>Técnico SMH</t>
  </si>
  <si>
    <t>1. Realización de Evaluaciones Estructurales, en especial de estructuras de ferrocarril, basadas en las técnicas recogidas en la NAP 2-4-2.1 de Adif.
2. Análisis Modal Operacional (OMA)
3. Monitorizaciones de estructuras basadas en los últimos avances de la técnica y la tecnología para captar parámetros tanto estáticos como dinámicos
4. Pruebas de carga en Estructuras</t>
  </si>
  <si>
    <t>Titulado Superior. Ingeniero de Caminos, Canales y Puertos.</t>
  </si>
  <si>
    <t>Mínimo 10 años de experiencia en monitorización y pruebas de carga de estructuras.
Nivel experto en implementación de redes inalámbricas de sensores.
Valorable curso RESPONSABLE TÉCNICO (acorde a la Instrucción Técnica ADIF-IT-301-001-007-SC-524).
Conocimiento a nivel experto de la NAP 2-4-2.1
Valorable Formación PRL Trabajos en Altura.
Valorable Formación PRL Espacios confinados.</t>
  </si>
  <si>
    <t>Técnico SHM</t>
  </si>
  <si>
    <t>Nivel experto ANSYS APDL, SAP2000 y ABAQUS.
Valorable curso RESPONSABLE TÉCNICO (acorde a la Instrucción Técnica ADIF-IT-301-001-007-SC-524).
Conocimiento a nivel experto de la NAP 2-4-2.1
Formación PRL Trabajos en Altura.
Formación PRL Espacios confinados.</t>
  </si>
  <si>
    <t>1. Inspección de Estructuras de Hormigón, Fábrica y Metálicas.
2. Realización de informes de inspección.
3. Redacción de informes de estado y de proyectos de reparación, rehabilitación y refuerzo de puentes metálicos.
4. Redacción de proyectos de carga para puentes metálicos mediante cálculos estructurales.</t>
  </si>
  <si>
    <t>Mínimo 3 años de experiencia en inspección de estructuras y realización de informes de inspección y modelos A1.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</si>
  <si>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y supervisión de proyectos.
3. Redacción de informes de estado y de proyectos de reparación, rehabilitación y refuerzo de puentes de hormigón y fabrica
4. Inspecciones de estructuras de acuerdo a la Guía para la realización de Inspecciones Principales de obras de paso en la RED de Carreteras del Estado. Ministerio de Fomento 2012.</t>
  </si>
  <si>
    <t>2 años de experiencia en inspección de estructuras. Valorable experiencia en obras marítimas.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</si>
  <si>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</si>
  <si>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Mínimo 2 años de experiencia en realización de inspecciones básicas de estructuras y realización de informes de inspección.
Valorable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</si>
  <si>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Redacción de proyectos de reparación de estructuras de edificación.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</si>
  <si>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Experiencia en inspecciones de puentes y proyectos de reparación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</si>
  <si>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LUCIA</t>
  </si>
  <si>
    <t>Experiencia en realización de informes de inspección y proyectos de reparación de patología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</si>
  <si>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Responsable de inspección de infraestructura de la Línea de Alta Velocidad del entorno de BM
2. Inspección de túneles, estructuras y explanaciones.
3. Auscultación y control periódico de patologías. Redacción de informes de estado y de proyectos de reparación.
4. Asistencia técnica a la Dirección de Obra. Certificaciones.</t>
  </si>
  <si>
    <t xml:space="preserve">Valorable curso RESPONSABLE TÉCNICO (acorde a la Instrucción Técnica ADIF-IT-301-001-007-SC-524).
Valorable Curso Habilitante Inspección Infraestructuras Ferroviarias Según NAP en vigor.
Al menos 5 años de experiencia en obras ferroviarias de infraestructura y vía.
Valorable conocimientos de las aplicaciones PIDAME y SIOS				</t>
  </si>
  <si>
    <t>1. Actuar como interlocutor técnico con la Demarcación de Carreteras del Estado en Extremadura, canalizando la comunicación entre INECO y el equipo de personal adscrito a los trabajos del encargo en todo lo relativo a las cuestiones derivadas de la ejecución del encargo.
2. Gestión y supervisión técnica, administrativa y jurídica de todas las actividades integradas en los Procedimientos Expropiatorios
3. Asistencia técnica para el apoyo en los trabajos de proyectos y obras desarrollados en las Áreas de Planeamiento, proyectos y obras (PPO) y conservación y explotación (COEX)
4. Apoyo técnico a la gestión de gabinete, conservación y explotación, patrimonial, urbanística, seguridad vial, prevención de riesgos laborales y estudios de impacto ambiental. Seguimiento de incidencias urbanísticas y de actuaciones en las zonas de protección de la carretera de la Red de Carreteras del Estado</t>
  </si>
  <si>
    <t>Al menos 5 años de experiencia en trabajos de asistencia técnica para la conservación y explotación de carreteras 
Dominio de CIVIL 3D, QGIS, PRESTO
Al menos 2 años de experiencia en gestión y desarrollo de procedimientos de expropiación forzosa y gestión de patrimonio 
Al menos 2 años de experiencia en estudios de delimitación de tramos urbanos y ordenación del territorio</t>
  </si>
  <si>
    <t>1. Redacción de proyectos de trazado y construcción de carreteras
2. Elaboración de presupuesto de ejecución material de los proyectos de construcción.
3. Redacción y seguimiento de expedientes de explotación de carreteras
4. Elaboración de estudios de delimitación de tramo urbano.</t>
  </si>
  <si>
    <t>Al menos 2 años de experiencia en redacción de proyectos de carreteras y estudios de carreteras 
Al menos 2 años de experiencia en trabajos de explotación y conservación de carreteras
Nivel avanzado de AUTOCAD</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</si>
  <si>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así como de los recursos presentados sobre las resoluciones dadas en los expedientes de explotación.
4. Apoyo y asesoramiento técnico en la resolución y tramitación de expedientes de terceros con la administración: Quejas del Defensor del Pueblo, Preguntas Parlamentarias, Portal de Transparencia, Buzón del Ciudadano.</t>
  </si>
  <si>
    <t>Ingeniero de Caminos, Canales y Puertos.
Ingeniero Técnico de Obras Públicas</t>
  </si>
  <si>
    <t>Al menos 4 años de experiencia en la tramitación de expedientes de explotación de carreteras
Experiencia demostrable en gestión de expedientes de explotación</t>
  </si>
  <si>
    <t>1. Supervisión, gestión, mejoras, control y seguimiento de averías, control de stock, realización de pruebas, relación con el personal de mantenimiento de cada cambiador.
2. Trabajos de asistencia técnica para revisión de las instalaciones y previsión de actuaciones de mejora para las vías de evacuación de pasajeros en casos de avería.
3. Recepción de las nuevas instalaciones de Cambio de ancho, incluyendo pruebas, redacción de informe y seguimiento de los fallos.
4. Control de las obras de adecuación y mejora de las instalaciones, incluyendo revisión, planificación, control dimensional, control de calidad y seguimiento de los trabajos.</t>
  </si>
  <si>
    <t>Grado en Ingeniería Mecánica</t>
  </si>
  <si>
    <t>Al menos 2 años de experiencia en mantenimiento de cambiadores de ancho
Al menos 5 años de experiencia en trabajos de inspección y mantenimiento de instalaciones electromecánicas.</t>
  </si>
  <si>
    <t>1. Realizar informes de actividades propias de la asistencia técnica de apoyo a la conservación y explotación
2. Coordinar la redacción de informes de seguimiento en la conservación integral de los sectores comprendidos en el Encargo.
3. Coordinar la redacción de informes de apoyo a la conservación y explotación con trabajo administrativo electrónico.
4. Programar los trabajos de supervisión de las actividades de conservación y explotación comprendidos en el encargo</t>
  </si>
  <si>
    <t>Ingeniero Civil
Ingeniero Técnico de Obras Públicas</t>
  </si>
  <si>
    <t>Al menos 4 años de experiencia en proyectos de conservación y explotación de carreteras
Al menos 4 años de experiencia en proyectos relacionados con obras de carreteras</t>
  </si>
  <si>
    <t>1. Redacción de proyectos de mantenimiento de infraestructuras
2. Redacción de proyectos modificados de obras de líneas ferroviarias
3. Inspección de elementos de carreteras y líneas ferroviarias
4. Informes de estado de carreteras de la Red de carreteras del Estado</t>
  </si>
  <si>
    <t>Al menos 4 años de experiencia en trabajos relacionados con redacción de proyectos
Al menos 4 años de experiencia en elaboración de informes de estado de infraestructuras</t>
  </si>
  <si>
    <t>1. Revisión y análisis de la documentación aportada por los responsables para la redacción de Informe de análisis de las propuestas de incidencia contractual en obras ferroviarias
2. Coordinación contratos de servicios de auditoría para la revisión y verificación de certificaciones de obra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</si>
  <si>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certifiaciones y documentación de obras ferroviarias</t>
  </si>
  <si>
    <t>1. Técnico en gestión patrimonial. Elaboración de documentación técnica y legal en materia de urbanismo y protección de dominio público de carreteras. Depuración física y jurídica de bienes demaniales.
2. Mantenimiento y programación de la información mediante visor GIS.
3. Tramitación de expropiaciones. Perito de la administración. Valoraciones y tasaciones.
4. Trabajos de campo derivados de las anteriores. Mediciones y topografía necesaria.</t>
  </si>
  <si>
    <t>Arquitecto Superior</t>
  </si>
  <si>
    <t>Al menos 5 años de experiencia en obras de carreteras, de los cuales 3 en materia de expropiaciones
Valorable conocimiento de los procedimientos legales aplicables
Valorable manejo de la Sede Electrónica del Catastro
Dominio del AUTOCAD
Dominio GIS</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</si>
  <si>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4. Análisis y elaboración de informes técnicos de los recursos presentados sobre las resoluciones dadas en los expedientes de explotación.</t>
  </si>
  <si>
    <t>Al menos 4 años de experiencia en la tramitación de expedientes de explotación de carreteras
Dominio de AUTOCAD
Valorable experiencia en el manejo de aplicación para la gestión de expedientes de explotación.</t>
  </si>
  <si>
    <t>1. Redacción de proyectos de trazado y construcción de carreteras
2. Elaboración de presupuesto de ejecución material de los proyectos de construcción.
3. Redacción y seguimiento de expedientes de explotación
4. Elaboración de estudios de delimitación de tramo urbano.</t>
  </si>
  <si>
    <t>Al menos 5 años de experiencia en redacción de proyectos de carreteras, estudios de carreteras 
Al menos 5 años de experiencia en tratamiento y gestión de expropiaciones 
Al menos 5 años de experiencia en trabajos de explotación y conservación 
Nivel avanzado de AUTOCAD, Clip y PRESTO.</t>
  </si>
  <si>
    <t>1. Apoyo a la gestión patrimonial
2. Investigación de la situación catastral y registral de los bienes del Estado
3. Redacción de informes jurídico-técnicos relacionados con la gestión patrimonial.
4. Recopilación de documentación jurídica del encargo</t>
  </si>
  <si>
    <t>Al menos 4 años de experiencia en la tramitación y gestión de expedientes de carreteras 
Al menos 4 años de experiencia en redacción de informes jurídico-técnicos relacionados con la gestión patrimonial.</t>
  </si>
  <si>
    <t>1. Análisis, redacción de informes jurídicos y redacción de resoluciones de expedientes de explotación de carreteras, así como en los expedientes de información pública de proyectos de carreteras.
2. Análisis, redacción de informes jurídicos y redacción de resoluciones sobre instrumentos de planeamiento urbanístico y de ordenación del territorio que afecten a la Red de Carreteras del Estado. Apoyo jurídico en la tramitación para su aprobación y ejecución de proyectos de carreteras y su coordinación con otras administraciones.
3. Apoyo jurídico en las tramitaciones administrativas de los expedientes de expropiación por el procedimiento ordinario y procedimiento extraordinario (urgencia)
4. Apoyo y asesoramiento jurídico en la resolución y tramitación de expedientes de terceros con la administración: Quejas del Defensor del Pueblo, Preguntas Parlamentarias, Portal de Transparencia, Buzón del Ciudadano.</t>
  </si>
  <si>
    <t>Al menos 5 años de experiencia en la tramitación y gestión de expedientes de carreteras 
Al menos 2 años de experiencia en redacción de estudios de delimitación de tramos urbanos de la Red de Carreteras del Estado.
Al menos 2 años de experiencia en tramitación electrónica de expedientes.
Al menos 2 años de experiencia en gestión de expedientes de explotación</t>
  </si>
  <si>
    <t>1. Velar por el cumplimiento de los requisitos legales de aplicación al tratamiento herbicida.
2. Evaluación de la documentación presentada por los contratistas: cumplimiento de los requisitos del Pliego de Prescripciones Técnicas del contrato y de la legislación aplicable
3. Seguimiento diario de la actividad herbicida a partir del reporte de los técnicos que van a bordo del tren.
4. Gestión de las certificaciones de los contratistas que realizan el tratamiento herbicida.</t>
  </si>
  <si>
    <t>Licenciado en Ciencias Ambientales</t>
  </si>
  <si>
    <t>Al menos 4 años de experiencia en proyectos ambientales 
Al menos 2 años de experiencia en elaboración de programas de tratamiento con hervicida en infraestructuras</t>
  </si>
  <si>
    <t>1. Redacción de proyectos de conservación de carreteras y movilidad sostenible (proyectos de humanización de travesías)
2. Análisis de necesidades en materia de conservación de carreteras y propuestas de actuación. Preparación de la documentación técnica y administrativa asociada para su tramitación por parte de la administración (órdenes de estudio,…)
3. Trabajos de campo y mediciones derivadas de los trabajos a realizar.
4. Valoración-presupuestos y predimensionamiento de actuaciones</t>
  </si>
  <si>
    <t>Al menos 4 años de experiencia en obras de carreteras.
Al menos 4 años de experiencia en redacción de proyectos de rehabilitación de firmes, estudios de tráfico y seguridad vial
Al menos 2 años de experiencia en procedimientos legales aplicables en redacción de proyectos.
Dominio del AUTOCAD, GIS, PRESTO</t>
  </si>
  <si>
    <t>1. Redacción y elaboración de proyectos constructivos de líneas ferroviarias
2. Realización de Estudios Informativos de líneas de altas prestaciones
3. Realización de Estudios de Viabilidad para la implantación de nuevas líneas ferroviarias
4. Realización de anejos, servicios afectados, planeamiento, climatología, obras complementarias, presupuestos, redacción de PPT, elaboración de planos.</t>
  </si>
  <si>
    <t>Ingeniero de Caminos, Canales y Puertos
Ingeniero Civil</t>
  </si>
  <si>
    <t>Al menos 2 años de experiencia en redacción y elaboración de proyectos constructivos de líneas ferroviarias
Al menos 2 años de experiencia en proyectos relacionados con el sector ferroviario</t>
  </si>
  <si>
    <t>Al menos 2 años de experiencia en trabajos relacionados con redacción de proyectos
Al menos 2 años de experiencia en elaboración de informes de estado de infraestructuras</t>
  </si>
  <si>
    <t>Ingeniería Civil
Máster Ingeniería en Estructuras, Cimentaciones y Materiales</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</si>
  <si>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3. Seguimiento de titularidades y su evolución: venta, embargos, herencias y cuestiones litigiosas relacionadas, relativas a la propiedad de los bienes afectados por los expedientes de expropiación.
4. Seguimiento y gestión de consignaciones-desconsignaciones, Estudio de expedientes de pago varios y revisión de la suficiencia de títulos de propiedad en levantamiento.</t>
  </si>
  <si>
    <t>Al menos 6 años de experiencia en tratamiento y gestión de pagos de expropiaciones.
Al menos 3 años de experiencia en trabajos de expropiación acorde a los procedimientos y necesidades propias del MITMA
Nivel avanzado software de gestión de expropiaciones</t>
  </si>
  <si>
    <t>1. Redacción de proyectos de mantenimiento de infraestructuras
2. Inspección de elementos de plataforma de Líneas de Alta Velocidad
3. Seguimiento de obras de mejora y acondicionamiento de la plataforma en LAV
4. Realización de informes de estado de taludes, drenajes, cerramientos de las LAV</t>
  </si>
  <si>
    <t>Ingeniero Civil</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</si>
  <si>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</si>
  <si>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Al menos 2 años de experiencia en realización de estudios de gálibos ferroviarios
Al menos 2 años de experiencia en redacción de proyectos ferroviarios</t>
  </si>
  <si>
    <t>Faltan las competencias en el anexo (se ha repetido la descripción de méritos)</t>
  </si>
  <si>
    <t>Os lo enviamos corregido.</t>
  </si>
  <si>
    <t>SE COMPRUEBA QUE TODOS LOS DATOS ESTÉN CORRECTOS Y SE PASA A LA CARPETA CORRESPONDIENTE</t>
  </si>
  <si>
    <t>1. Redacción de proyectos de mantenimiento de infraestructuras
2. Redacción de proyectos modificados de obras de líneas ferroviarias
3. Inspección de elementos de carreteras y líneas ferroviarias
4. Informes de estado de carreteras</t>
  </si>
  <si>
    <t>Ingeniero Civil
Máster en Planificación y Gestión Infraestructuras</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</si>
  <si>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</si>
  <si>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Al menos 1 año de experiencia realizando tareas de Inventario y Normalización de proyectos ferroviarios
Al menos 1 año de experiencia en proyectos relacionados con el sector ferroviario</t>
  </si>
  <si>
    <t>1. Analizar y desarrollar normativa ferroviaria
2. Inspeccionar elementos de superestructuras en líneas ferroviarias
3. Realizar informes y estudios relacionados con elementos de la superestructura
4. Elaborar informes de estado de líneas ferroviarias</t>
  </si>
  <si>
    <t>Al menos 2 años de experiencia en análisis de normativa e inspección de superestructura ferroviaria
Al menos 2 años de experiencia en proyectos relacionados con el sector ferroviario</t>
  </si>
  <si>
    <t>1. Dirección de Obra de Edificación, según lo recogido en la Ley de Ordenación de la Edificación en su Art. 12.
2. Dirección de Ejecución en Obra de Edificación, según lo recogido en la Ley de Ordenación de la Edificación en su Art. 13.
3. Asistencia Técnica. Coordinación en la realización de los distintos trámites administrativos con los organismos públicos y privados implicados.
4. Asistencia Técnica. Aporte de propuestas técnicas y/o económicas que agilicen el proceso de ejecución atendiendo a posibles indefiniciones de proyecto.</t>
  </si>
  <si>
    <t>DOBLE TITULACIÓN, ARQUITECTURA Y ARQUITECTURA TÉCNICA.</t>
  </si>
  <si>
    <t>Al menos 6 meses de experiencia en obras de edificación en el entorno Ferroviario.
Al menos 6 meses de experiencia en la coordinación de trabajos acorde a los procedimientos de empresas gestoras de Infraestructuras ferroviarias.
Al menos 5 años de experiencia en proyectos y/o obras de edificación.
Curso Prevención de Riesgos Laborales.
Acreditar conocimientos en PRESTO Y AUTOCAD.</t>
  </si>
  <si>
    <t xml:space="preserve">Entendemos que tendría que tener arquitectura técnica y superior, pero ¿sería valorable grado en edificación y máster habilitante en arquitectura?
</t>
  </si>
  <si>
    <t>Sí.</t>
  </si>
  <si>
    <t>NO HAY ANEXO REVISADO, POR LO QUE LO DEJAMOS TAL CUAL ESTÁ Y LO SUBIMOS A LA CARPETA CORRESPONDIENTE</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</si>
  <si>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transportes excepcionales.</t>
  </si>
  <si>
    <t>Al menos 2 años en realización de estudios de gálibos ferroviarios
Al menos 2 años en redacción de proyectos ferroviarios</t>
  </si>
  <si>
    <t>1. Redacción y supervisión de proyectos de carreteras
2. Elaboración de presupuesto de ejecución material de los proyectos de construcción.
3. Redacción y seguimiento de expedientes de explotación de carreteras
4. Elaboración de estudios de conservación y explotación de carreteras</t>
  </si>
  <si>
    <t>Al menos 2 años de experiencia en la tramitación de expedientes de explotación de carreteras
Experiencia demostrable en gestión de expedientes de explotación
Dominio de AUTOCAD</t>
  </si>
  <si>
    <t>Al menos 1 años de experiencia en la tramitación de expedientes de explotación de carreteras
Experiencia demostrable en gestión de expedientes de explotación
Dominio de AUTOCAD</t>
  </si>
  <si>
    <t>1. Colaborar en la inspección de Dinámica de Vía y de Dinámica de Catenaria de la red ferroviaria con tren auscultador
2. Colaborar en la inspección de la Geometría de Catenaria de la red convencional ferroviaria con tren auscultador
3. Redacción de informes de Dinámica de Vía
4. Redacción de informes de Geometría de Catenaria</t>
  </si>
  <si>
    <t>Al menos 1 año de experiencia en realización de trabajos con el vehículo laboratorio ferroviario
Al menos 1 año de experiecnia en proyectos relacionados con el sector ferroviario</t>
  </si>
  <si>
    <t>1. Redacción de los Estudios de Seguridad y Salud.
2. Coordinación del ESS con el resto de técnicas del proyecto.
3. Gestión de los planos del Estudio de Seguridad y Salud.
4. Participa en la redacción del proyecto del que hace el Estudio de Seguridad y Salud, especialmente en los documentos involucrados como Plan de Obra o presupuesto.</t>
  </si>
  <si>
    <t>Imprescindible acreditar la participación en un Estudio de Seguridad y Salud de al menos dos proyectos de construcción ferroviario aprobados.
Valorable Máster en prevención de riesgos laborales.
Valorable la experiencia en redacción de Estudios de Seguridad y Salud de proyectos de carreteras</t>
  </si>
  <si>
    <t>1. Redacción de los Estudios de Seguridad y Salud.
2. Coordinación del Estudio de Seguridad y Salud con el resto de técnicas del proyecto.
3. Gestión de los planos del Estudio de Seguridad y Salud.
4. Redacta algunos anejos de proyectos ferroviarios.</t>
  </si>
  <si>
    <t>Imprescindible acreditar la participación en algún Estudio de Seguridad y Salud de al menos un proyecto de construcción ferroviario aprobado.
Valorable la experiencia en redacción de Estudios de Seguridad y Salud de proyectos de carreteras.</t>
  </si>
  <si>
    <t>1. Redacción de proyectos ferroviarios.
2. Trazado con software específico.
3. Coordinación con el resto de técnicas.
4. Redacta anejos específicos de su técnica._x000D_</t>
  </si>
  <si>
    <t>Deberá acreditar la participación en la redacción de proyectos de Alta Velocidad y de red convencional, habiendo redactado anejos de al menos dos proyectos de cada ámbito.
Ha de ser especialista en trazado de ferrocarriles con ISTRAM y haber realizado las siguientes labores:
- Trazado de playas de vías.
- Encaje de aparatos de vía.
- Trazado en proyectos de renovación de vía.
- Trazado de estaciones complejas</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</si>
  <si>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Atención a afectados, gestión de incidencias y mediación en caso de conflicto entre partes. Realización de informes de contestación a las reclamaciones de tipo técnico recibidas.</t>
  </si>
  <si>
    <t>ARQUITECTURA (MECES 3).</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</si>
  <si>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gestión y supervisión Técnica y Económica en obras de Edificación.
Nivel de Inglés C1.
Acreditar conocimientos en AUTOCAD.</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</si>
  <si>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Dirección de Obras de edificación en Entorno Ferroviario.</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</si>
  <si>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obras de Edificación.
Máster en Patologías de la Edificación.
Acreditar conocimientos en AUTOCAD.</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</si>
  <si>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</si>
  <si>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ARQUITECTURA, MASTER EN ARQUITECTURA (MECES 3)</t>
  </si>
  <si>
    <t>Al menos 6 meses de experiencia en proyectos y/o obras de Edificación en entorno ferroviario.
Al menos 6 meses de experiencia en la coordinación de trabajos acorde a los procedimientos de empresas gestoras de Infraestructuras ferroviarias.
Al menos 10 años de experiencia en redacción de proyectos y/o dirección de obras de edificación.
Máster Universitario en Conservación y Restauración del Patrimonio Arquitectónico.
Acreditar conocimientos y manejo de BIM y AUTOCAD.</t>
  </si>
  <si>
    <t>1. Dirigir el desarrollo de la obra en los aspectos técnicos, estéticos, urbanísticos y medioambientales, de conformidad con el proyecto que la define, con el objeto de asegurar su adecuación al fin propuesto.
2. Dirección de Ejecución en Obra en entorno Ferroviario, según lo recogido en la Ley de Ordenación de la Edificación en su Art. 13.
3. Asistencia Técnica. Apoyo en la redacción de proyectos de liquidación, proyectos constructivos, gestión y supervisión de proyectos modificados.
4. Asistencia Técnica. Preparación de Pliegos de Prescripciones Técnicas Particulares de contratos de Obra y de Dirección Facultativa /Asistencia Técnica. Valoración Técnica de los mismos.</t>
  </si>
  <si>
    <t>ARQUITECTURA TECNICA, INGENIERO DE LA EDIFICACION O SIMILAR (MECES 2).</t>
  </si>
  <si>
    <t>Al menos 20 años de experiencia en la dirección, ejecución y/o gestión de obra civil y edificación relacionados con el ferrocarril.
Al menos 20 años de experiencia en la coordinación de trabajos acorde a los procedimientos de empresas gestoras de Infraestructuras ferroviarias.
Al menos 10 años de experiencia en redacción de proyectos básicos y ejecutivos en proyectos de obra civil y edificación relacionada con el ferrocarril.
Al menos 10 años de experiencia en la ejecución de edificios prefabricados de hormigón en entornos ferroviarios..
Acreditar conocimientos y manejo de AUTOCAD Y PRESTO.</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</si>
  <si>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</si>
  <si>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ARQUITECTO TÉCNICO, INGENIERO DE LA EDIFICACIÓN O SIMILAR (MECES 2).</t>
  </si>
  <si>
    <t>Al menos 3 años de experiencia en obras de edificación en entorno ferroviario.
Al menos 3 años de experiencia en la coordinación de trabajos acorde a los procedimientos de empresas gestoras de Infraestructuras ferroviarias.
Al menos 3 años de experiencia en redacción de proyectos y dirección de obras de edificación.
Máster en patologías de la Edificación
Dominio del AUTOCAD y MENFIS.</t>
  </si>
  <si>
    <t>1. Dirección de Ejecución en Obra de Edificación, según lo recogido en la Ley de Ordenación de la Edificación en su Art. 13.
2. Asistencia Técnica. Apoyo en la redacción, gestión y supervisión de proyectos.
3. Asistencia Técnica. Coordinación de obras.
4. Asistencia Técnica. Preparación de Pliegos de Prescripciones Técnicas Particulares de contratos de Obra y de Dirección Facultativa /Asistencia Técnica. Valoración Técnica de los mismos.</t>
  </si>
  <si>
    <t>ARQUITECTURA TÉCNICA, INGENIERIA DE LA EDIFICACIÓN O SIMILAR (MECES 2).</t>
  </si>
  <si>
    <t>Al menos 1 años de experiencia en la coordinación de trabajos acorde a los procedimientos de empresas gestoras de la administración Pública.
Al menos 4 años de experiencia en obra civil
Al menos 8 años de experiencia en obras de edificación.
Máster en Diseño de Interiores.
Acreditar conocimientos en PRESTO Y AUTOCAD.</t>
  </si>
  <si>
    <t>Al menos 5 años de experiencia en obras de edificación.
Acreditar conocimientos en AUTOCAD.</t>
  </si>
  <si>
    <t>1. Dirección de Ejecución en Obra de Edificación, según lo recogido en la Ley de Ordenación de la Edificación en su Art. 13.
2. Asistencia Técnica. Apoyo en la redacción, gestión y supervisión de proyectos.
3. Asistencia Técnica. Coordinación en la realización de los distintos trámites administrativos con los organismos públicos y privados implicados.
4. Asistencia Técnica. Coordinación de los trabajos de edificación con el resto de técnicas implicadas en el proyecto de señalización de AV y LC, así como soporte y consultoría en los trabajos de obra civil colaterales a la edificación..</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</si>
  <si>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Técnico en Prevención de Riesgos Laborales de Nivel Superior con la Especialidad de Seguridad en el Trabajo.
Acreditar conocimientos en MENFIS Y AUTOCAD.</t>
  </si>
  <si>
    <t>1. Trazado de obra lineal ferroviaria con software específico, incluida la gestión de la cartografía y realización del MDT.
2. Coordinación con el equipo de diseño y el resto de áreas.
3. Implementación del modelo BIM.
4. Realización de los anejos de trazado coordinación del modelo BIM final.</t>
  </si>
  <si>
    <t>Ingeniero en Geodesia y Cartografía</t>
  </si>
  <si>
    <t>Ha de ser especialista en trazado de ferrocarriles con ISTRAM y haber realizado las siguientes labores:
- Trazado de playas de vías.
- Diseño de talleres y cocheras.
- Encaje de aparatos de vía.
- Trazado en proyectos de renovación de vía.
- Trazado de estaciones complejas.
Se valorará la experiencia internacional.</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</si>
  <si>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</si>
  <si>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INGENIERÍA DE CAMINOS, CANALES Y PUERTOS</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</si>
  <si>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Máster Universitario en Prevención de Riesgos Laborales.
Acreditar conocimientos en PRESTO Y AUTOCAD.</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</si>
  <si>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</si>
  <si>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ARQUITECTURA TÉCNICA, INGENIERÍA DE EDIFICACION (MECES 2).</t>
  </si>
  <si>
    <t>Al menos 6 años de experiencia en obras de edificación en entorno ferroviario.
Al menos 6 años de experiencia en la coordinación de trabajos acorde a los procedimientos de empresas gestoras de Infraestructuras ferroviarias.
Al menos 10 años de experiencia en proyectos y/o obras de edificación.
Curso de Prevención y Riesgos Laborales.
Acreditar conocimientos de AUTOCAD y PRESTO.</t>
  </si>
  <si>
    <t>ARQUITECTO TÉCNICO, INGENIERO TÉCNICO DE OBRAS PUBLICAS (MECES 2).</t>
  </si>
  <si>
    <t>Al menos 1 años de experiencia en obras de edificación en entorno ferroviario.
Al menos 3 años de experiencia en la coordinación de trabajos acorde a los procedimientos de empresas gestoras de Infraestructuras ferroviarias.
Al menos 5 años de experiencia en proyectos y/o obras de edificación.
Acreditar conocimientos de AUTOCAD y PRESTO.</t>
  </si>
  <si>
    <t>ARQUITECTO TÉCNICO, INGENIERO DE EDIFICACION (MECES 2).</t>
  </si>
  <si>
    <t>Al menos 3 años de experiencia en obras de edificación en entorno ferroviario.
Al menos 3 años de experiencia en la coordinación de trabajos acorde a los procedimientos de empresas gestoras de Infraestructuras ferroviarias.
Al menos 15 años de experiencia en proyectos y/o obras de edificación.
Acreditar conocimientos de AUTOCAD y PRESTO.</t>
  </si>
  <si>
    <t>1. Desarrollo, supervisión, seguimiento y control de Proyectos en Edificaciones Ferroviarias, incluyendo memorias, planos, documentación específica, mediciones, etc.
2. Supervisión, seguimiento y control de Obras en Edificaciones Ferroviarias. Coordinación con la dirección facultativa, Adif, SGISO, contratas, proveedores y adjudicatarios. Control económico, actas, informes quincenales, facturas, precios contradictorios, modificaciones contractuales, certificaciones, liquidaciones, etc...
3. Redacción de Pliegos de Contrataciones Públicas para licitaciones de obras y servicios de asistencias técnicas, incluyendo redacción de memorias, especificaciones técnicas, planos, mediciones, etc. Estudio y valoración de ofertas técnicas, redacción de informes justificativos, análisis de bajas temerarias, etc. Comprobación, asimismo, de la adecuación de las partidas de imprevistos.
4. Planificación de los proyectos de inversión, control de plan de accesibilidad, desarrollo y mantenimiento de imagen de marca, supervisión de acuerdos para la separación del canal de venta, coordinación con departamentos internos y gerencias territoriales para el mantenimiento de los espacios, etc.</t>
  </si>
  <si>
    <t>Al menos 4 años de experiencia en Proyectos, Obras y equipamientos interiores en Edificaciones Ferroviarias.
Al menos 4 años de experiencia en la coordinación de trabajos acorde a los procedimientos de empresas gestoras de Infraestructuras de transporte.
Al menos 9 años en proyectos de arquitectura, dirección de obras, reformas de interiores y sector retail.
Acreditar conocimientos en BIM, PRESTO y herramientas de software de diseño (PHOTOSHOP, ILLUSTRATOR Y 3DSTUDIO).</t>
  </si>
  <si>
    <t>1. Redacción de especificaciones técnicas y apoyo en la preparación de los pliegos de condiciones particulares, incluyendo la recopilación y clasificación ordenada de la documentación necesaria para ello.
2. Seguimiento técnico del desarrollo y ejecución de los proyectos redactados por equipos externos y seguimiento técnico del desarrollo de las direcciones facultativas desarrolladas por equipos externos.
3. Elaboración de información sobre el seguimiento del Plan de Estaciones. (Elaboración de resúmenes ejecutivos mensuales, seguimiento de presupuesto, etc.).
4. Redacción de informes (Accesibilidad, solicitudes ministeriales e institucionales, etc.).</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</si>
  <si>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2 años en desarrollo y redacción de proyectos de arquitectura ferroviaria.
Acreditar conocimientos en BIM y AUTOCAD.</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</si>
  <si>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Elaboración de información sobre el seguimiento del Plan de Estaciones y tramitaciones con entidades públicas externas (Subdirección General de Inspecciones y Obras, Agencia Estatal de Seguridad Ferroviaria, ayuntamientos, etc) y privadas (empresas suministradoras)</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</si>
  <si>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10 años de experiencia en redacción de proyectos y/o dirección de obras de edificación.
Máster Universitario en BIM Manager.
Acreditar conocimientos en PRESTO y AUTOCAD.</t>
  </si>
  <si>
    <t>INGENIERO TÉCNICO INDUSTRIAL EN ELECTRICIDAD O GRADUADO EN INGENIERIA ELÉCTRICA (MECES 2).</t>
  </si>
  <si>
    <t>Al menos 12 años de experiencia en proyectos y/o obras de edificación en entorno ferroviario.
Al menos 15 años de experiencia en redacción de proyectos, asistencia técnica y/o dirección de obras de edificación.
Al menos 15 años de experiencia en proyectos y/o obras de instalaciones eléctricas de baja tensión. 
Participación en la ejecución de al menos 20 estaciones ferroviarias como dirección de obra o asistencia técnica.</t>
  </si>
  <si>
    <t>ARQUITECTURA TÉCNICA, GRADO EN EDIFICACIÓN O SIMILAR (MECES 2).</t>
  </si>
  <si>
    <t>Al menos 6 meses de experiencia en la coordinación de trabajos acorde a los procedimientos de empresas gestoras de Infraestructuras de transporte.
Al menos 10 años de experiencia en proyectos y/o obras de edificación en entorno ferroviario.
Al menos 15 años de experiencia en proyectos y/o dirección de obras de edificación.
Participación en la ejecución de al menos 20 estaciones ferroviarias como dirección de obra o asistencia técnica.
Acreditar conocimientos de AUTOCAD, BIM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</si>
  <si>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diseño y validación de los procesos de fabricación relativos a la señalización y mobiliario.</t>
  </si>
  <si>
    <t>Al menos 4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AUTOCAD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</si>
  <si>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Seguimiento técnico del desarrollo y ejecución de los proyectos redactados por equipos externos.</t>
  </si>
  <si>
    <t>Al menos 6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BIM Y AUTOCAD.</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</si>
  <si>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</si>
  <si>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MÁSTER EN INGENIERÍA INDUSTRIAL (MECES 3).</t>
  </si>
  <si>
    <t>Al menos 3 años de experiencia en proyectos y/o obras de edificación en entorno ferroviario.
Al menos 3 años de experiencia en la coordinación de trabajos acorde a los procedimientos de empresas gestoras de Infraestructuras de transporte.
Al menos 3 años de experiencia en proyectos y/o obras de edificación.
Acreditar conocimientos de CANECO BT Y AUTOCAD.</t>
  </si>
  <si>
    <t>1. Redacción de ciertos anejos de los proyectos ferroviarios.
2. Realiza el trazado con software específico.
3. Coordina las diferentes áreas implicadas en la redacción.
4. Coordina la producción con metodología BIM.</t>
  </si>
  <si>
    <t>Imprescindible experiencia en redacción de proyectos ferroviarios habiendo participado en al menos un proyecto de renovación de vía y un proyecto de alta velocidad.
Imprescindible la acreditación de la participación en proyectos con metodología BIM, así como ser especialista en dicha metodología.
Especialista en tratamiento de nubes de puntos.
Deberá acreditar experiencia en el trazado de obras lineales con ISTRAM.</t>
  </si>
  <si>
    <t>1. Asesoría técnica para cliente y elaboración de documentación propia de la rama Industrial: Contratación de Obras, Gestiones con empresas públicas, Gestiones industriales con empresas suministradoras, Mediciones y Valoraciones.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</si>
  <si>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INGENIERIA INDUSTRIAL (MECES 3).</t>
  </si>
  <si>
    <t>Al menos 4 años de experiencia en proyectos y/o obras de edificación en entorno ferroviario.
Al menos 2 años de experiencia en la coordinación de trabajos acorde a los procedimientos de empresas gestoras de Infraestructuras de transporte.
Al menos 6 años de experiencia en proyectos y/o obras de edificación.
Acreditar conocimientos de AUTOCAD 3D.</t>
  </si>
  <si>
    <t>INGENIERO INDUSTRIAL (MECES 3).</t>
  </si>
  <si>
    <t>Al menos 3 años de experiencia en proyectos y/o obras de edificación en entorno ferroviario.
Al menos 3 años de experiencia en la coordinación de trabajos acorde a los procedimientos de empresas gestoras de Infraestructuras de transporte.
Al menos 5 años de experiencia en proyectos y/o dirección de obras de edificación.
Acreditar conocimientos de BIM Y AUTOCAD.</t>
  </si>
  <si>
    <t>1. Gestión, control y seguimiento de los trabajos de ejecución de las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2. Asistencia técnica para la ejecución de los trabajos de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3. Redacción, gestión y asistencia a la dirección de obra en contratos menores de ADIF. Adecuación de los trabajos de sellado y definición de las instalaciones de alumbrado y evacuación en la galería de Feeders en la subestación de tracción de Sagrera.
4. Redacción e integración de documentos del Proyecto modificado 1 de las instalaciones de protección y seguridad en la Sagrera. Gestión con Adif para la obtención de la aprobación técnica.</t>
  </si>
  <si>
    <t>Al menos 7 años de experiencia en proyectos y/o obras de edificación en entorno ferroviario.
Al menos 7 años de experiencia en la coordinación de trabajos acorde a los procedimientos de empresas gestoras de Infraestructuras de transporte.
Al menos 14 años de experiencia en proyectos y/o dirección de obras de edificación.
Acreditar conocimientos de BIM Y AUTOCAD.</t>
  </si>
  <si>
    <t>1. Desarrollo, supervisión, seguimiento y control de Proyectos en Edificaciones Ferroviarias, con especial atención a la señalética al viajero.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</si>
  <si>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ARQUITECTURA TÉCNICA, GRADO EN EDIFICACION O SIMILAR (MECES 2).</t>
  </si>
  <si>
    <t>Al menos 3 años de experiencia en proyectos y obras de Edificación en entorno ferroviario.
Al menos 3 años de experiencia en la coordinación de trabajos acorde a los procedimientos de empresas gestoras de Infraestructuras ferroviarias.
Al menos 5 años de experiencia en redacción de proyectos y obras de edificación.
Manejo y conocimientos de BIM, AutoCad y Presto.</t>
  </si>
  <si>
    <t>1. Redacción según normativa vigente, de pliegos y documentos técnicos contractuales para la contratación de actuaciones de renovación y mantenimiento del edificio y sus instalaciones. Verificación del cumplimiento de los mismos.
2.Coordinación y seguimiento de los trabajos y labores de mantenimiento de las instalaciones propias de la edificación..
3.Generación, en colaboración con el resto de agentes intervinientes en las diversas actuaciones a realizar, de la documentación técnica precisa, informes, notas técnicas, planos, etc a entregar a la propiedad.
4.Elaboración y definición de protocolos de pruebas de los sistemas que tienen como objeto comprobar las condiciones de funcionamiento de los equipos y componentes montados, así como de los sistemas implantados.</t>
  </si>
  <si>
    <t>INGENIERÍA TÉCNICA INDUSTRIAL (MECES 2).</t>
  </si>
  <si>
    <t>Al menos 1 año de experiencia en gestión energética y mantenimiento de instalaciones en edificios.
Al menos 2 años de experiencia en redacción de pliegos y documentación técnica para la administración pública.
Al menos 2 años de experiencia en mantenimiento de instalaciones en edificios.
Curso de Certificación energética de edificios (240 horas).</t>
  </si>
  <si>
    <t>1. Desarrollo, supervisión, seguimiento y control de Proyectos en Edificaciones Ferroviarias.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</si>
  <si>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MÁSTER EN INGENIERÍA INDUSTRIAL (MECES 3),</t>
  </si>
  <si>
    <t>Al menos 3 meses de experiencia en proyectos y obras de Edificación en entorno ferroviario.
Al menos 3 meses de experiencia en la coordinación de trabajos acorde a los procedimientos de empresas gestoras de Infraestructuras ferroviarias.
Al menos 1 años de experiencia tareas de mantenimiento de instalaciones de edificación. 
Manejo y conocimientos de AutoCad y Presto.</t>
  </si>
  <si>
    <t>1.- Elaboración de la documentación de aplicación en materia de seguridad y salud, específicamente como técnico de referencia del equipo en higiene industrial.
2.- Colaboración en las actividades y los procesos del sistema de gestión de seguridad y salud, así como en los procesos de auditoria de certificación ISO 45001.
3.- Gestión de controles operacionales: coordinación de actividades empresariales, gestión de EPIs y reconocimientos médicos, actividades de promoción de la salud, evaluaciones de riesgos, visitas a oficinas y proyectos, etc.
4.- Asesoramiento y soporte a todos los niveles de la organización en materia de Seguridad y Salud.</t>
  </si>
  <si>
    <t>Titulación universitaria, preferiblemente en ingeniería.
Máster en prevención de riesgos laborales con las tres especialidades técnicas.</t>
  </si>
  <si>
    <t>Experiencia mínima de 3/5 años en Servicio de Prevención Propio/Ajeno.
Experiencia en actividades específicas de higiene industrial en entorno ferroviario/de obra civil.
Experiencia en auditorías ISO 45001.</t>
  </si>
  <si>
    <t>Si se requieren ambas titulaciones debería indicarse Y, por otro lado entendemos que se valoraría cualquier formación universitaria media o superior, ya que no se especifíca
Entendemos que el master tendría que ser universitario oficial</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</si>
  <si>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Interoperabilidad y riesgos: Supervisión del cumplimiento de las Especificaciones Técnicas de Interoperabilidad (ETI’s)./Supervisión del cumplimiento del Reglamento 402/2013 y Reglamento 2015/1136, relativos a riesgos ferroviarios, con el objeto de obtener la puesta en servicio de la infraestructura ante la Agencia Estatal de Seguridad Ferroviaria.</t>
  </si>
  <si>
    <t>INGENIERO TÉCNICO INDUSTRIAL. ESPECIALIDAD ELÉCTRICA (MECES 2).</t>
  </si>
  <si>
    <t>Al menos 2 años de experiencia en proyectos y/o obras de edificación en entorno ferroviario.
Al menos 2 años de experiencia en la coordinación de trabajos acorde a los procedimientos de empresas gestoras de Infraestructuras de transporte.
Al menos 2 años de experiencia en proyectos y/o dirección de obras de edificación.
Acreditar conocimientos de AUTOCAD.</t>
  </si>
  <si>
    <t>1. Gestión y control de la ejecución de instalaciones industriales en talleres ferroviarios de ancho mixto.
2. Asesoría técnica en oficina de cliente. Elaboración de documentación propia de la rama industrial para equipos ferroviarios en talleres de alta velocidad..
3. Apoyo a la dirección facultativa y al jefe de la unidad de Asistencia Técnica en la gestión de proyectos de complejos ferroviarios de mantenimiento, dotados de grandes naves taller diáfanas, playa de vías, instalaciones complementarias (túnel de lavado, baja boggies, fosos de operación varios, elementos de elevación, intercambiador de ancho de trenes, depuradora, limpieza química e instalaciones no ferroviarias propias de cualquier centro de trabajo). Desarrollo de presupuestos específicos para la ejecución de obras ferroviarias complementarias (centros de transformación, tornos, baja vías, etc)
4. Control y aseguramiento de la calidad en obra civil, edificación, infraestructura y superestructura de vía, e instalaciones industriales no ferroviarias.</t>
  </si>
  <si>
    <t>GRADO EN INGENIERÍA ELÉCTRICA (MECES 2).</t>
  </si>
  <si>
    <t>Al menos 2 años de experiencia en proyectos y/o obras Talleres Ferroviarios.
Al menos 2 años de experiencia en la coordinación de trabajos acorde a los procedimientos de empresas gestoras de Infraestructuras de transporte.
Al menos 6 meses de experiencia en proyectos y/o documentación técnica referida a instalaciones de señalización ferroviaria.</t>
  </si>
  <si>
    <t>GRADO EN INGENIERÍA MECANICA (MECES 2).</t>
  </si>
  <si>
    <t>Al menos 6 meses de experiencia en proyectos y/o obras Talleres Ferroviarios.
Al menos 6 meses de experiencia en la coordinación de trabajos acorde a los procedimientos de empresas gestoras de Infraestructuras de transporte.</t>
  </si>
  <si>
    <t>1. Redacción según normativa vigente, de pliegos y documentos técnicos contractuales en el ámbito de las funciones y competencias de la Administración pública, para la contratación de actuaciones de renovación y mantenimiento del edificio y sus instalaciones.
2. Análisis de ofertas técnicas presentadas para las actuaciones y verificación y solicitud, en su caso, de la documentación legalmente exigible al contratista. Seguimiento de la Calidad. Revisión de toda la documentación correspondiente a los suministros de materiales relativos a todas las actuaciones desarrolladas en este ámbito, así como de los resultados de las pruebas y ensayos realizados para las diversas recepciones.
3. La elaboración de documentación digital de planos del edificio dependiente de las Administraciones Públicas que sean precisos para el desarrollo de sus funciones incluyendo el levantamiento de planos, en formato CAD, de arquitectura e instalaciones propias de la Administración Pública sus edificios asociados.
4. Coordinación y seguimiento de las obras, trabajos y labores de mantenimiento en relación con los edificios propios de la Administración Pública.</t>
  </si>
  <si>
    <t>Al menos 3 meses de experiencia en redacción de pliegos y documentación técnica para la administración pública.
Al menos 5 años de experiencia en redacción de proyectos de obras de edificación. P. Básicos y de Ejecución.
Al menos 5 años en redacción de proyectos y/o edificación, 3 de los cuáles en entrono de alta eficiencia energética, estándar Passivhaus,Conocimientos de BIm y AUTOCAD..</t>
  </si>
  <si>
    <t xml:space="preserve">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 </t>
  </si>
  <si>
    <t>INGENIERO DE TELECOMUNICACIÓN y GRADO EN MATEMÁTICAS</t>
  </si>
  <si>
    <t>MÁSTER OFICIAL UNIVERSITARIO EN TECNOLOGÍAS DE LA INFORMACIÓN Y LAS COMUNICACIONES
Certificación ITIL
Certificación oficial de Experto desarrollador con Visual Studio. NET
Experiencia de al menos 9 años en el sector TIC (6 en tecnología .Net)</t>
  </si>
  <si>
    <t xml:space="preserve">Entendemos que se requieren ambas titulaciones del punto 2.1 y, además un master oficial, este creemos que debería ir en requisitos de titulación académica para que lo indiquen en la declaración responsable en el campo correspondiente. 
</t>
  </si>
  <si>
    <t>Se requiere todo lo indicado en formación y en otro requisitos. Con que marque X en Otros requisitos basta.</t>
  </si>
  <si>
    <t>Conocimientos equivalentes equiparados por la empresa y/o experiencia consolidada en el ejercicio de la actividad profesional en la empresa y reconocida por esta, como INGENIERO TÉCNICO DE ELECTRICIDAD (Asimilado titulado Grado Medio).</t>
  </si>
  <si>
    <t>Al menos 3 años de experiencia en proyectos y/o obras de edificación en entorno ferroviario.
Al menos 3 años de experiencia en la coordinación de trabajos acorde a los procedimientos de empresas gestoras de Infraestructuras de transporte.
Al menos 10 años de experiencia en proyectos y/o obras de edificación.
Nivel intermedio en Prevención de Riesgos laborales.
Acreditar conocimientos de PRESTO Y AUTOCAD.</t>
  </si>
  <si>
    <t xml:space="preserve">Entendemos que en este caso nos encontraremos algún candidato que en su histórico de contratación pondrá asimilado. 
Respecto al nivel intermedio en PRL entendemos que será un curso y que no ha de ser ninguna titulación oficial </t>
  </si>
  <si>
    <t>La asimilación os la confirmamos nosotros por la experiencia.
Con que marquen la X bastaría.</t>
  </si>
  <si>
    <t>1. Revisión y aprobación de propuestas constructivas, enviadas por la contrata.
2. Seguimiento de trabajos y asistencia técnica en obra.
3. Certificaciones mensuales, según avances de obra y aprobación de protocolos de edificación y funcionamiento de instalaciones.
4. Soporte técnico, según cálculos estructurales, para obras nuevas o de rehabilitación.</t>
  </si>
  <si>
    <t>INGENIERÍA DE CAMINOS, CANALES Y PUERTOS (MECES 3).</t>
  </si>
  <si>
    <t>Al menos 1 año de experiencia profesional en obras de edificación en entorno ferroviario. 
Al menos 5 años de experiencia profesional realizando trabajos de ingeniería de cálculo estructural. 
Acreditar conocimientos en conservación de patrimonio arquitectónico.
Acreditar conocimientos en AutoCAD y software de cálculo estructural (Autodesk ROBOT, CYPE, etc.)</t>
  </si>
  <si>
    <t>1. Redacción de proyectos básicos, proyecto de ejecución y direcciones de obras en edificaciones Ferroviarias de Circulación. CRC/Gabinetes de Circulación / Edificios SIC /(Gestión y Seguimiento de Obras, informes, etc.).
2. Asesoría técnica en oficina de cliente y elaboración de documentación propia para la gestión del riesgo 402.
3. Gestión, control y seguimiento de trabajos de mantenimiento en edificios técnicos e inmuebles de la infraestructura ferroviaria de circulación.
4. Dirección de obras de edificación en entorno Ferroviario según lo indicado en la LOE (Art.12).</t>
  </si>
  <si>
    <t>INGENIERÍA INDUSTRIAL (MECES 3).</t>
  </si>
  <si>
    <t>Al menos 4 años de experiencia en proyecto y/o obras en entornos ferroviarios
Al menos 4 años de experiencia en la coordinación de trabajos acorde a los procedimientos de empresas gestionadas de Infraestructuras ferroviarias.
Al menos 8 años de experiencia en proyectos ferroviarios.
Master Universitario en sistemas ferroviarios.</t>
  </si>
  <si>
    <t>1. Control y Seguimiento interno de obras de edificación en entorno ferroviario y aplicación de los procedimientos de calidad de Ineco.
2. Asesoría técnica en oficina de cliente y elaboración de documentación propia para la gestión del riesgo 402.
3. Gestión de la Interoperabilidad: Certificación de un Organismo Notificado y Designado tanto en fase de Diseño como en fase de Producción. Dirección de Obra.
4. Gestión de los procedimientos de Subcontrataciones de NoBo, Asbo y Coordinadores de Seguridad y Salud.</t>
  </si>
  <si>
    <t>Al menos 2 años de experiencia en Gestión de Riesgos ferroviarios y aplicación del método común de seguridad.
Al menos 2 años de experiencia en Gestión de Interoperabilidad en el ámbito ferroviario
Al menos 2 años de experiencia en la coordinación de trabajos acorde a los procedimientos de empresas gestionadas de Infraestructuras ferroviarias.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</si>
  <si>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</si>
  <si>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ARQUITECTURA, MASTER EN ARQUITECTURA</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</si>
  <si>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Técnico Superior en PRL con las especialidades de Seguridad en el Trabajo, Ergonomía y Psicosociología Aplicada e Higiene Industrial.
Acreditar conocimientos y manejo de BIM,AUTOCAD, PRESTO, CE3X</t>
  </si>
  <si>
    <t xml:space="preserve">Entendemos que se solicita una antigua Arquitectura superior o Grado + master habilitante en arquitectura 
</t>
  </si>
  <si>
    <t>Okey. Titulación superior en arquitectura.</t>
  </si>
  <si>
    <t xml:space="preserve">SE DEJA TAL CUAL ESTÁ Y SE PASA A LA CARPETA CORRESPONDIENTE. </t>
  </si>
  <si>
    <t>1. Estudio, diseño y desarrollo gráfico de señalética en estaciones ferroviarias.
2. Coordinación y control calidad de la fabricación e instalación.
3. Definición GIS de zonas verdes y jardines en estaciones.
4. Apoyo a la gestión del mantenimiento de infraestructuras en estaciones, definición de gálibos normativos y seguimiento de actuaciones en estaciones.</t>
  </si>
  <si>
    <t>Más de 5 años de experiencia en proyectos/obras de nodos de transporte.
Más de 3 años de experiencia en señalética de estaciones ferroviarias.</t>
  </si>
  <si>
    <t>Al menos 6 meses de experiencia en obras de edificación en entorno ferroviario.
Al menos 6 meses de experiencia en la coordinación de trabajos acorde a los procedimientos de empresas gestoras de Infraestructuras ferroviarias.
Al menos 10 años de experiencia en obras de edificación
Acreditar conocimientos y manejo de BIM y AUTOCAD.
Formación en Diseño de Interiores</t>
  </si>
  <si>
    <t>1. Gestión de cliente y socios para la defensa de los intereses de la empresa en proyecto para la supervisión de obras de aeropuerto internacional para lado aire y lado tierra, para todo tipo de infraestructuras e instalaciones de aeropuertos.
2. Coordinación de equipos multidisciplinares para la supervisión integral en obras de aeropuertos internacionales.
3. Coordinación de los trabajos de ingeniería para el diseño y construcción de aeropuertos.
4. Responsable coordinador de entregables para la supervisión de obra y trabajos de ingeniería para el diseño de aeropuertos.</t>
  </si>
  <si>
    <t>Ingeniero Aeronáutico</t>
  </si>
  <si>
    <t>Ingeniero Aeronáutico con más de veinticinco (25) años de experiencia. 
Al menos una (1) experiencia demostrable como autor de proyecto de torre de control de aeropuerto.
Al menos seis (6) años de experiencia demostrable como Responsable en trabajos en aeropuertos de: Instalaciones aeroportuarias, ingeniería y mantenimiento de aeropuertos, servicios aeroportuarios y obras de aeropuertos.
Al menos una (1) experiencia demostrable de al menos treinta (30) meses como jefe de supervisión para diseño u obras de aeropuerto internacional.</t>
  </si>
  <si>
    <t>1. Apoyo técnico al control económico de los contratos vinculados a líneas ferroviarias de alta velocidad, corredores europeos e integración del ferrocarril en ciudades.
2. Planificación, control y seguimiento de los contratos para líneas ferroviarias de alta velocidad, corredores europeos e integración del ferrocarril en ciudades.
3. Trámite de incidencias contractuales para contratos relacionados con líneas ferroviarias de alta velocidad: corredores europeos e integración del ferrocarril en ciudades.
4. Trámites administrativos, apoyo al desarrollo de las obras, apoyo al control de inversión, y apoyo técnico para puestas en servicio de líneas ferroviarias: corredores europeos e integración del ferrocarril en ciudades.</t>
  </si>
  <si>
    <t>Ingeniero de Caminos, Caneles y Puertos con al menos diecisiete (17) años desde titulación.
Al menos cinco (5) años de experiencia demostrable en apoyo técnico a las direcciones de obra y adjunto a dirección de obra para obras ferroviarias de líneas de alta velocidad.
Experiencia demostrable en planificación, control y seguimiento de contratos para líneas ferroviarias de alta velocidad para corredores europeos e integración del ferrocarril en ciudades.
Al menos quince (15) años de experiencia como técnico en obras ferroviarias como jefe de unidad de asistencia técnica a obra, apoyo técnico, redacción de proyectos o adjunto a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</si>
  <si>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</si>
  <si>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Caneles y Puertos con al menos veinte (20) años desde titulación.
Al menos cinco (5) años de experiencia como dirección de obra o adjunto a dirección de obra ferroviaria.
Máster en Ciencia y tecnología de materiales y nanomateriales.
MBA- Máster en dirección y administración de empresas.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</si>
  <si>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</si>
  <si>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Máster Urbanismo / Técnico Urbanista.
Acreditar conocimientos y manejo de BIM Y AUTOCAD</t>
  </si>
  <si>
    <t>Entendemos que se solicita una antigua Arquitectura superior o Grado + master habilitante en arquitectura 
Entendemos que el master en urbanismo no tiene que ser universitario oficial y que también se admitiría un FP en urbanismo</t>
  </si>
  <si>
    <t>Okey. Titulación superior en arquitectura.
Con que marque X en Otros requisitos basta.</t>
  </si>
  <si>
    <t>Ingeniero de Caminos, Caneles y Puertos con al menos veinte (20) años desde titulación.
Al menos cuatro (4) años de experiencia como Dirección de Obra para líneas ferroviarias de alta velocidad.
Al menos nueve (9) años de experiencia como Jefe de Unidad de asistencia técnica a obras ferroviarias de alta velocidad.</t>
  </si>
  <si>
    <t>Ingeniero de Caminos, Caneles y Puertos con al menos diecinueve (19) años desde titulación.
Al menos cuatro (4) años de experiencia como dirección de obra para líneas ferroviarias de alta velocidad.
Al menos tres (3) años de experiencia como Jefe de Oficina Técnica o Jefe de Obra en obras ferroviarias para líneas de alta velocidad.
Al menos cuatro (4) años de experiencia como Jefe de Obra o Jefe de producción de estructuras para obras de carreteras.</t>
  </si>
  <si>
    <t>Ingeniero de Caminos, Canales y Puertos.</t>
  </si>
  <si>
    <t>Ingeniero de Caminos, Caneles y Puertos con al menos veintitrés (23) años desde titulación.
Al menos tres (3) años y seis meses (6) de experiencia como dirección de obra de obra ferroviaria</t>
  </si>
  <si>
    <t>Al menos 6 meses en realización de estudios de gálibos ferroviarios</t>
  </si>
  <si>
    <t>Ingeniero de Caminos, Caneles y Puertos con al menos veintiocho (28) años desde titulación.
Al menos tres (3) años de experiencia como dirección de obra de obra ferroviaria de alta velocidad.
Al menos una (1) experiencia como dirección de obra de tramo de alta velocidad con al menos 5,5 km de longitud de vía doble, que contenga al menos la construcción de ocho (8) viaductos.</t>
  </si>
  <si>
    <t>1. Supervisión a alto nivel de la seguridad y salud en las obras de aeropuerto internacional.
2. Supervisión a alto nivel del las cuestiones medioambientales relacionadas con las obras de aeropuerto internacional.
3. Evaluación de la prestación de servicios existentes, identificando tendencias, puntos fuertes y debilidades, riesgos y oportunidades en las actividades de construcción en curso y futuras permitiendo que los contratistas y consultor adecuen las acciones oportunamente a los requerimientos contractuales y los estándares internacionales de aplicación relacionados con HSE.
4. Analizar y recomendar acciones según sea necesario para implementar iniciativas relevantes para el cumplimiento con los requisitos del proyecto cuando se identifiquen problemas, brindando asesoramiento y asistencia a las partes interesadas que trabajan de forma transversal en los proyectos según sea necesario, relacionados con la seguridad y salud y el medioambiente en obras de aeropuertos internacionales.</t>
  </si>
  <si>
    <t>Ingeniero Técnico Industrial con al menos veinte (20) años desde titulación.
Al menos un (1) año de experiencia como HSE en aeropuerto internacional fuera de España.
Máster Oficial Universitario en Seguridad, Salud en el Trabajo y Prevención de Riesgos Laborales.
Competencia profesional en español e inglés (NIvel C1 o equivalente)
Coordinador de seguridad y salud en fases de proyecto y ejecución de obra.</t>
  </si>
  <si>
    <t xml:space="preserve">Indicado Nivel C1 Inglés. Se remite de nuevo anexo modificado </t>
  </si>
  <si>
    <t>Ingeniero de Caminos, Caneles y Puertos con al menos veintiún (21) años desde titulación.
Al menos un (1) año de experiencia en Dirección de obra.
Al menos siete (7) años en proyectos ferroviarios o en puestos de Jefe de Unidad de asistencia técnica a obra, apoyo técnico a Dirección de Obra o Dirección de obra de obras ferroviarias.
Experiencia de al menos dos (2) años en la Aplicación del Reglamento 402 (Método Común de seguridad para evaluación y valoración del riesgos) y en Interoperabilidad para líneas ferroviarias de alta velocidad.</t>
  </si>
  <si>
    <t>Ingeniero de Caminos, Caneles y Puertos con al menos veintidós (22) años desde titulación.
Al menos dos (2) años de experiencia como dirección de obra de obra ferroviaria de alta velocidad.
Al menos doce (12) años de experiencia como Jefe de Unidad o Jefe de Tramos de asistencias técnicas a obra ferroviaria de alta velocidad con vía doble y túneles.
Experiencia en obras de túneles ejecutados por métodos convencionales.</t>
  </si>
  <si>
    <t xml:space="preserve">1. Responsable de supervisión a alto nivel de construcción de la plataforma de aeronaves.
2. Responsable de supervisión a alto nivel de construcción, lado tierra, del parking con una capacidad de 5200 plazas desarrollado en diferentes plantas del aeropuerto de Kuwait.
3. Responsable de supervisión a alto nivel de construcción de edificio de catering, sistema de suministro de combustible para las aeronaves, tanques de almacenamiento de aguas lluvias, plataforma de aeronaves y calles de rodajes para el Project Management del Aeropuerto de Kuwait.
4. Responsable de supervisión a alto nivel de equipos especiales del lado aire de aeropuerto, red de instalaciones y subestaciones eléctricas.
</t>
  </si>
  <si>
    <t>Experiencia demostrable en posiciones de especialista en Gestión de Proyectos tales como aeropuertos, hospitales, colegios, urbanismo y cárceles.
Ingeniero Civil con al menos veintisiete (27) años desde titulación.
Máster en Project Management con al menos veintitrés (23) años desde titulación.
Competencia profesional en español e inglés.
Experiencia demostrable en participación en proyectos fuera de España.</t>
  </si>
  <si>
    <t>Al menos 3 años de experiencia en obras de edificación en entorno ferroviario.
Al menos 3 años de experiencia en la coordinación de trabajos acorde a los procedimientos de empresas gestoras de Infraestructuras ferroviarias.
Al menos 8 años de experiencia en redacción de proyectos y dirección de obras de edificación.
Dominio del AUTOCAD y MENFIS.</t>
  </si>
  <si>
    <t>1. Redacción de ciertos anejos de los proyectos ferroviarios.
2. Coordina algunas de las áreas implicadas en la redacción.
3. Colabora en la elaboración del presupuesto.
4. Redacta anejos generalistas y participa de la coordinación del documento completo.</t>
  </si>
  <si>
    <t>Experiencia de más de 2 años en redacción de proyectos ferroviarios de red convencional</t>
  </si>
  <si>
    <t>Máster Ingeniero de Caminos, Canales y Puertos con al menos dos (2) años desde titulación.
Grado en Ingeniería Civil con al menos siete (7) años desde titulación.
Máster Universitario en Gestión de Infraestructura y Sistemas Ferroviarios.
Experiencia demostrable en Gestión de Riesgos en cumplimiento del Reglamento 402/2013 relativo a la adopción de un método común de seguridad para la evaluación y valoración del riesgos.</t>
  </si>
  <si>
    <t>Son confusos los requisitos de formación y otros requisitos, ya que se piden titulaciones distintas</t>
  </si>
  <si>
    <t>Se mantiene ambas titulaciones. Ambos apartados son compatibles.</t>
  </si>
  <si>
    <t>1. Responsable en asistencia técnica a obra de carreteras de control cuantitativo y cualitativo de la obra.
2.Control del avance de obra: comprobación de relación valorada mensual de la obra.
3. Apoyo técnico a la dirección de obra.
4. Certificación final de obra y construido del proyecto ejecutado al final de la obra.</t>
  </si>
  <si>
    <t>Ingeniero de Caminos, Caneles y Puertos con al menos veinte (20) años desde titulación.
Técnico Superior en Prevención de Riesgos Laborales.
Al menos catorce (14) años de experiencia en posiciones de Jefe de Unidad de asistencia técnica o Jefe de asistencia técnica a control y vigilancia de obras para obras de carreteras.</t>
  </si>
  <si>
    <t>Ingeniero de Caminos, Caneles y Puertos con al menos veinte (20) años desde titulación.
Ingeniero Técnico de Obras Públicas con al menos veintiséis (26) años desde titulación.
Al menos cuatro (4) años de experiencia en posiciones de Jefe de Unidad de asistencia técnica a control y vigilancia de obras para obras de carreteras.</t>
  </si>
  <si>
    <t>Ingeniero de Caminos, Canales y Puertos con al menos once (11) años desde titulación.
Ingeniero Técnico de Obras Públicas con al menos trece (13) años desde titulación.
Máster Universitario en Formación del Profesorado de Educación Secundaria.
Al menos siete (7) años de experiencia demostrable en puestos de ingeniero de asistencia técnica al control y vigilancia de obra o adjunto a dirección de obra o dirección de obra para obras ferroviarias de alta velocidad.</t>
  </si>
  <si>
    <t>1. Diseño y cálculo de redes de saneamiento, y drenaje de playas de vías.
2. Diseño de instalaciones en talles de mantenimiento ferroviario.
3. Diseño de obra civil para equipamientos ferroviarios: obra civil, bajabogies, torno tándem, medidor de parámetros, arenero, vaciado de WC, depuradora de aguas residuales, baja vía, etc.
4. Diseño de canalizaciones en complejos ferroviarios.</t>
  </si>
  <si>
    <t>Más de 5 años de experiencia en la redacción de proyectos de instalaciones no ferroviarias.
Más de 3 años de experiencia en la redacción de proyectos y asistencia técnica a obras de equipamiento ferroviario en talleres ferroviarios y playas de vías.</t>
  </si>
  <si>
    <t>Ingeniero de Caminos, Canales y Puertos con al menos dieciséis (16) años desde titulación.
Al menos tres (3) años de experiencia como dirección de obra o adjunto a dirección de obra ferroviaria.
Al menos siete (7) años de experiencia en posiciones de dirección de obra, adjunto a dirección de obra o jefe de obra para obras ferroviarias de alta velocidad.</t>
  </si>
  <si>
    <t>1. Apoyo técnico a las direcciones de obra en Seguimiento económico y administrativo de proyectos de obras ferroviarias.
2. Apoyo técnico a las direcciones de obra en Seguimiento de expropiaciones para proyectos de obras ferroviarias.
3. Apoyo técnico a las direcciones de obra en Seguimiento de la gestión de proyectos de obras ferroviarias.
4. Apoyo técnico a las direcciones de obra en obra civil para obras ferroviarias.</t>
  </si>
  <si>
    <t>Ingeniero Técnico de Obras Públicas con al menos dieciocho (18) años desde titulación.
Conocimiento de la Línea de Alta Velocidad de Extremadura, demostrable con la participación como técnico en posiciones de Jefe de Calidad, Adjunto a Jefe de Unidad, Jefe de Oficina técnica o Técnico de Asistencia Técnica durante al menos ocho (8) años.</t>
  </si>
  <si>
    <t xml:space="preserve">1. Apoyo técnico en arqueología y patrimonio cultural en fase de consultoría.
2. Apoyo técnico en arqueología y patrimonio cultural en fase de diseño.
3. Apoyo técnico en arqueología y patrimonio cultural en fase de obra.
4. Seguimiento de la correcta gestión del patrimonio cultural principalmente en el ámbito de obras lineales ferroviarias.
</t>
  </si>
  <si>
    <t>Licenciado en Geografía e Historia</t>
  </si>
  <si>
    <t>Licenciado en Geografía e Historia con al menos veinticinco (25) años desde titulación.
Doctor en Geografía e Historia con al menos diecinueve (19) años desde titulación.
Al menos tres (3) años de experiencia como Arqueólogo Asesor de Patrimonio para el contrato de Direcciones Ambientales de Obra para ADIF.</t>
  </si>
  <si>
    <t>1. Coordinación de los trabajos realizados por las empresas de abastecimiento, saneamiento, telecomunicaciones, redes de gas, electricidad, telefonía, etc., relacionadas con obra ferroviarias para ADIF.
2. Control técnico y medición de las unidades de obra realmente ejecutadas. Redacción de proyectos. Licitación de contratos, redacción de pliegos. Control contractual, de certificaciones y facturación con contratistas
3. Coordinación de los trabajos relativos a los servicios afectados respecto a la obra principal.
4. Redacción de informes dentro del procedimiento establecido para los expedientes de gasto por parte de Adif.</t>
  </si>
  <si>
    <t>Máster en Ingeniería de Caminos, Canales y Puertos</t>
  </si>
  <si>
    <t>Máster en Ingeniería de Caminos, Caneles y Puertos con al quince (15) años desde titulación.
Al menos tres (3) años de experiencia como Técnico responsable de servicios afectados y expedientes de gasto para obras de ADIF o ADIF A.V.
Al menos cinco (5) años de experiencia en posiciones relacionadas con la ingeniería del agua como servicios municipales de agua, servicios de mantenimiento de EDAR u operación y mantenimiento de EDAR .</t>
  </si>
  <si>
    <t>1. Incio de obra: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</si>
  <si>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trece (13) años desde titulación.
Al menos tres (3) años de experiencia como dirección de obra o adjunto a dirección de obra ferroviaria.
Al menos seis (6) años de experiencia en obras ferroviarias para ADIF en posiciones como Jefe de Oficina Técnica, Jefe de Calidad, Jefe de Unidad, Adjunto a Dirección de Obra o Dirección de Obra.</t>
  </si>
  <si>
    <t>Ingeniero de Caminos, Canales y Puertos con al menos dieciocho (18) años desde titulación.
Al menos tres (3) años de experiencia como dirección de obra o adjunto a dirección de obra ferroviaria para CORREDOR MEDITERRANEO DE ALTA VELOCIDAD MURCIA-ALMERIA.RIA.
MBA Master Business Administración. 
Al menos diez (10) años de experiencia en obras ferroviarias de metro o líneas de alta velocidad, en infraestructura con túneles y viaductos, en montaje de vía (tanto vía en balasto como vía en placa), en posiciones como: Jefe de Oficina Técnica, Jefe de Producción de Estructuras, Jefe de Obra, Adjunto a Dirección de Obra o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</si>
  <si>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</si>
  <si>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diez (10) años desde titulación.
Al menos tres (3) años de experiencia como dirección de obra o adjunto a dirección de obra ferroviaria de alta velocidad en la línea Corredor Mediterráneo de Alta Velocidad Murcia-Almería para ADIF.
Al menos siete (7) años de experiencia en posiciones de Jefe de Unidad, Adjunto a Dirección de Obra o Director de Obra para líneas ferroviarias de alta velocidad.</t>
  </si>
  <si>
    <t>1. Revisar y analizar la documentación aportada del expediente de incidencia contractual.
2. Solicitar información adicional y aclaraciones al Responsable de Contrato
3. Requerir al Responsable del Contrato, las correcciones oportunas a la propuesta según el resultado de los análisis de la información y explicaciones aportados.
4. Redactar el Informe de revisión de la documentación justificativa de la incidencia contractual para su posterior firma.</t>
  </si>
  <si>
    <t>Ingeniero Superior Agrónomo</t>
  </si>
  <si>
    <t>Ingeniero Superior Agrónomo con al menos veintiún (21) años desde titulación.
Máster en Prevención de Riesgos Laborales. Especialidad Seguridad Laboral.
Gestor de Normas y Protocolos de Calidad y Seguridad Alimentaria BRC, IFS e ISO22000 por AENORM.
Al menos dos (2) años de experiencia en labores de análisis de incidencias contractuales para todo tipo de obras de ADIF y ADIF A.V.</t>
  </si>
  <si>
    <t>1. Técnico de obra civil para asistencias técnicas a obras de carreteras y apoyo técnico a auditorías de seguridad vial.
2. Técnico para el análisis de resiliencia de infraestructuras como consecuencia del cambio climático.
3. Técnico de riesgos ferroviarios en fase de construcción para líneas ferroviarias: subsistema infraestructura.
4. Apoyo técnico al jefe de proyecto en la gestión de contratos.</t>
  </si>
  <si>
    <t>Grado de Ingeniería Civil</t>
  </si>
  <si>
    <t>Grado en Ingeniería Civil con al menos nueve (9) años desde titulación.
Ingeniero Técnico de Obras Públicas con al menos dieciocho (18) años desde titulación.
Máster en Prevención de Riesgos Laborales. Especialidades: Seguridad en el trabajo; Higiene industrial; Ergonomía y Psicosociología.
Máster Técnico Superior en evaluación y prevención de riesgos laborales. Especialidades: Seguridad en el trabajo; Higiene industrial; Ergonomía y Psicosociología. 
Coordinador de Seguridad y Salud con experiencia en obras ferroviarias para ADIF.
Experiencia en revisión de documentación para la evaluación de riesgos ferroviarios para líneas de ADIF y ADIF A.V.
Experiencia en la elaboración de informes para el estudio de resiliencia de infraestructuras ferroviarias como consecuencia del cambio climático.</t>
  </si>
  <si>
    <t>Ingeniero de Caminos, Canales y Puertos con al menos siete (7) años desde titulación.
Al menos cuatro (4) años de experiencia como dirección de obra o adjunto a dirección de obra ferroviaria en la Línea de Alta Velocidad Madrid-Extremadura.
Experiencia demostrable en obras y proyectos de infraestructura ferroviaria que incluyan algún viaducto de tipología sección cajón de hormigón pretensado y algún viaducto de tipología puente arco.
Experiencia demostrable en obras de superestructura de vía: Montaje de vía, aparatos de vía (desvíos y aparatos de dilatación).</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</si>
  <si>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</si>
  <si>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Licenciado en Biología</t>
  </si>
  <si>
    <t>Licenciado en Biología con al menos diecinueve (19) años desde titulación.
Máster en Gestión Sostenible de los Ecosistemas Marinos y Costeros
Al menos siete (7) años de experiencia demostrable como director ambiental de obra para líneas ferroviarias de alta velocidad o línea convencional.</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</si>
  <si>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Supervisión de informes ambientales de proyectos modificados y complementarios elaborados durante la ejecución de las obras.</t>
  </si>
  <si>
    <t>Licenciado en Ciencias Ambientales con al menos diecinueve (19) años desde titulación.
Máster en Gestión Sostenible de los Ecosistemas Marinos y Costeros
Al menos cuatro (4) años de experiencia demostrable como director ambiental de obra o técnico ambiental para la Dirección General de Carreteras y la Dirección General del Agua, para alguna de sus distintas Cuencas Hidrográficas.</t>
  </si>
  <si>
    <t>Licenciatura de Ciencias Químicas</t>
  </si>
  <si>
    <t>Licenciado en Ciencias Químicas con al menos dieciséis (16) años desde titulación.
Máster de Sistemas Integrados: Implantación integrada de Sistemas de Gestión de la Calidad, Medio Ambiente y Prevención de Riesgos Laborales.
Prevención de Riesgos Laborales, nivel Superior: tres especialidades.
Experto en Gestión Medioambiental. Norma ISO 14001 y Evaluación de Impacto Ambiental.
Al menos cuatro (4) años de experiencia demostrable como director ambiental de obra para líneas ferroviarias de alta velocidad y línea convencional.</t>
  </si>
  <si>
    <t>Ingeniero de Caminos, Canales y Puertos con al menos seis (6) años desde titulación.
Máster en Proyecto, Construcción y Mantenimiento de Infraestructuras e Instalaciones de líneas ferroviarias.
Formación demostrable BIM en Diseño y Revisión de Infraestructuras con Infraworks, Civil 3D y Navisworks.
Al menos cinco (5) años de experiencia en posiciones de dirección de obra, adjunto a dirección de obra o apoyo técnico en asistencia técnica a obra para obras ferroviarias dependientes de ADIF A.V.
Experiencia en coordinación de grandes obras ferroviarias en entorno urbano.</t>
  </si>
  <si>
    <t>1.Redacción de informes de Análisis resiliencia de infraestructuras, vulnerabilidad, riesgos y adaptación frente al cambio climático de las infraestructuras ferroviarias para líneas ferroviarias de cercanías.
2. Redacción de informes de Análisis resiliencia de infraestructuras, vulnerabilidad, riesgos y adaptación frente al cambio climático de las infraestructuras ferroviarias para líneas ferroviarias convencionales de ADIF.
3. Redacción de informes de Análisis resiliencia de infraestructuras, vulnerabilidad, riesgos y adaptación frente al cambio climático de las infraestructuras ferroviarias para líneas ferroviarias de alta velocidad de ADIF A.V.
4. Redacción de informes de Análisis resiliencia de infraestructuras, vulnerabilidad, riesgos y adaptación frente al cambio climático de las infraestructuras ferroviarias para estaciones gestionadas por ADIF y ADIF A.V.</t>
  </si>
  <si>
    <t>Ingeniero de Caminos, Caneles y Puertos con al menos dieciséis (16) años desde titulación.
Máster en Prevención de Riesgos Laborales (Técnico Superior) Especialidad Seguridad.
Máster en Prevención de Riesgos Laborales (Técnico Superior) Especialidad Higiene Industrial.
Curso de Jefe COEX-Conservación y Explotación de Carreteras.
Conocimientos de Modelización Hidráulica con HecRAS y QGIS (RiverGIS).
Conocimientos de Q-GIS.
Experiencia en coordinación de seguridad y salud en fase de proyecto y en obra.
Al menos un (1) año de experiencia en Análisis de Resiliencia de Infraestructuras y Adaptación a los efectos del Cambio Climático de Infraestructura ferroviaria.</t>
  </si>
  <si>
    <t>Entendemos que los masters se indican en otros requisitos porque no serían universitarios oficiales y cuando se indica Técnico Superior, entendemos que se refiere a la titulación de FP y que no tendrán que indicarlo en la titulación de la declaración responsable</t>
  </si>
  <si>
    <t>Técncio Superiro es la habilitación que  se concede al realziar el master en prevención. Necesitamos qu cumpla todos los rwequisitos. Basta con marcar X de que cumple. NO se modifica anexo</t>
  </si>
  <si>
    <t>Lo trasladamos a gerentes.</t>
  </si>
  <si>
    <t>COMO NO SE MODIFICA ANEXO, SE COPIA EL QUE YA ESTABA EN LA CARPETA DE ANEXOS BLOQUE 2</t>
  </si>
  <si>
    <t>1. Asesoramiento en los distintos procesos de cada proyecto: definición, análisis, diseño, licitación de la contratación, construcción/desarrollo, implantación, pruebas y recepción.
2. Investigación y análisis del mercado de los medios y equipos técnicos adecuados a las necesidades que en cada momento se requieran, con vistas a la optimización tanto en calidad como en precio de los diferentes proyectos.
3. Redacción de las Especificaciones Técnicas y apoyo en preparación de Pliegos de Condiciones Particulares, incluyendo la recopilación y clasificación ordenada de la documentación necesaria. Valoración Técnica en las licitaciones, informes técnicos, recomendaciones sobre sistemas, presentaciones, etc.
4. Seguimiento técnico del desarrollo y ejecución de los proyectos.</t>
  </si>
  <si>
    <t>GRADO EN INGENIERÍA MECÁNICA (MECES 2).</t>
  </si>
  <si>
    <t>Al menos 4 años de experiencia en proyectos y obras en entorno ferroviario.
Al menos 4 años de experiencia en la coordinación de trabajos acorde a los procedimientos de empresas gestoras de Infraestructuras ferroviarias.
Al menos 5 años de experiencia en instalaciones y sistemas del sector terciario y locales de pública concurrencia.
Máster en Ingeniería de la Energía.</t>
  </si>
  <si>
    <t xml:space="preserve">Se pide una titulación MECES 2 en requisito de formación, pero luego un máster en energía en otros requisitos, entendemos que es porque no tiene que ser universitario oficial y que no tendrán que indicarlo en la declaración responsable. 
</t>
  </si>
  <si>
    <t>Se mantienen titulaciones. Con que marquen la X bastaría.</t>
  </si>
  <si>
    <t>1. Gestión interna de contratos: planificación, gestión de medios, medición de certificación, control económico.
2. Gestión de equipos de dirección de obra ferroviaria y apoyo técnico a dirección de obra ferroviaria.
3. Planificación económica, facturación a cliente.
4. Seguimiento de informes técnicos de dirección de obra y apoyo técnico a la dirección de obra.</t>
  </si>
  <si>
    <t>Grado en Ingeniería Civil</t>
  </si>
  <si>
    <t>Grado en Ingeniería Civil con al menos un (1) año desde titulación.
Nivel de inglés B2.
Al menos seis (6) meses de experiencia en la gestión de proyectos de dirección de obra ferroviaria y apoyo técnico a dirección de obra ferroviaria para ADIF A.V.</t>
  </si>
  <si>
    <t>1. Supervisión de estudios de seguridad y salud red convencional.
2. Asistencia a la coordinación de seguridad y salud en la redacción de proyectos.
3. Tratamiento y seguimiento de la siniestralidad en obras ferroviarias.
4. Elaboración y revisión de procedimientos y normativa en el ámbito de seguridad y salud.</t>
  </si>
  <si>
    <t>Más de 10 años de experiencia en labores de seguridad y salud en obras.
Más de 5 años de experiencia en labores de seguridad y salud en obras ferroviarias.</t>
  </si>
  <si>
    <t>Ingeniero de Minas</t>
  </si>
  <si>
    <t>Más de 10 años de experiencia como técnico de seguridad y salud en obra o en redacción elaboración de estudios de seguridad y salud.
Más de 3 años de experiencia en labores de seguridad y salud en actuaciones ferroviarias.</t>
  </si>
  <si>
    <t>1. Dirección de las obras de acuerdo a los procedimientos internos de la entidad y de la legislación y normativa vigente.
2. Gestión de todas las incidencias contractuales (modificación del proyecto, prórrogas, suspensión, recepción y/o liquidación del contrato, reclamaciones, etc).
3. Coordinación a todas las partes interesadas de la obra.
4. Participación en grupos de trabajo para el desarrollo y/o actualización de normativa, instrucciones y/o especificaciones técnicas relacionada con la vía férrea.</t>
  </si>
  <si>
    <t>Mas de 15 años de experiencia en obras de montaje de vía en todas sus tipologías 
Máster en Administración y Dirección de Empresas
 Máster en Prevención de Riesgos Laborales</t>
  </si>
  <si>
    <t>Duda, si tiene que tener todas esas formaciones y si, dado que aparece en Otros Requisitos, entendemos que no tienen que ser oficiales.
Recomendamos separar la formación del requisito de experiencia en otra línea: Más de 15 años de experiencia en obras de montaje de vía en todas sus tipologías</t>
  </si>
  <si>
    <t>Se remite de nuevo anexo revisado</t>
  </si>
  <si>
    <t>Lo trasladamos a gerentes. Rehacer casilla de requisitos considerando lo que sería obligatorio que cumpla.</t>
  </si>
  <si>
    <t>Técnico/a de Apoyo en Obras Ferroviarias de Infraestructura y Vía.</t>
  </si>
  <si>
    <t>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</si>
  <si>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Al menos 9 años de experiencia en obras ferroviarias de infraestructura y vía.
Master BIM Management en Infraestructuras e Ingeniería Civil.
Máster en Cálculo de Estructuras</t>
  </si>
  <si>
    <t>1. Seguimiento de obras y trabajos en Líneas Ferroviarias.
2. Coordinación de los medios y personal operativo de la AT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</si>
  <si>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Grado en Ingeniería Civil 
Ingeniero de Caminos Canales y Puertos_x000D_</t>
  </si>
  <si>
    <t>Al menos 2 años de experiencia en obras ferroviarias de infraestructura y vía.
Especialista en Seguridad Operacional Ferroviaria.
Experiencia en la aplicación del Reglamento 402 y en Puestas en Servicio de Líneas Ferroviarias.
Experiencia previa con la herramienta ACER.</t>
  </si>
  <si>
    <t xml:space="preserve">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
</t>
  </si>
  <si>
    <t>Al menos 20 años de experiencia en obras ferroviarias de infraestructura y vía. 
Experiencia en la aplicación del Reglamento 402 y en Puestas en Servicio de Líneas Ferroviarias.
Dominio de los programas de medición: Presto y Menfis.
Dominio del programa de programación y planificación: Ms Project.</t>
  </si>
  <si>
    <t>Ingeniero Técnico Industrial 
Ingeniero Industrial_x000D_</t>
  </si>
  <si>
    <t>Al menos 6 años de experiencia en obras ferroviarias de infraestructura y vía.
Dominio del AUTOCAD. 
Experiencia en la Construcción de Cambiadores de Ancho.
Experiencia en la aplicación del Reglamento 402 y en Puestas en Servicio de Líneas Ferroviarias.</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</si>
  <si>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</si>
  <si>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</si>
  <si>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infraestructura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</si>
  <si>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1. Diseño de obra Civil y Ferroviarias, realización y control de planos constructivos.
2. Elaboración de modificados e informe mensual a la Dirección de Obra.
3. Supervisión de la viabilidad y correcta definición de las propuestas realizadas por la empresa contratista.
4. Control y medición de obra ejecutada.</t>
  </si>
  <si>
    <t>Al menos 4 años de experiencia en obras ferroviarias.
Dominio del AUTOCAD.
Experiencia en la Construcción de Cambiadores de Ancho.
Experiencia en la aplicación del Reglamento 402 y en Puestas en Servicio de Líneas Ferroviarias._x000D_</t>
  </si>
  <si>
    <t>Ingeniero Técnico en Obras Públicas. Especialidad en Construcciones Civiles</t>
  </si>
  <si>
    <t>Al menos 7 años de experiencia en obras ferroviarias de infraestructura y vía.
Técnico Superior en Prevención de Riesgos Laborales (SEGURIDAD EN EL TRABAJO)</t>
  </si>
  <si>
    <t>¿Entendemos que solo se admitiría esta especialidad de la ingeniería técnica y el candidato deberá indicarlo en la Declaración responsable?</t>
  </si>
  <si>
    <t>Ingeniero Técnico de Obras Públicas_x000D_</t>
  </si>
  <si>
    <t>Al menos 10 años de experiencia en obras ferroviarias.
Dominio del AUTOCAD.
Máster BIM Management en Infraestructura e Ingeniería Civil.</t>
  </si>
  <si>
    <t>Al menos 5 años de experiencia en obras ferroviarias.
MBA.
Nivel C1 de Inglés.</t>
  </si>
  <si>
    <t>1. Análisis de trazado de los proyectos y obras en curso.
2. Elaboración de dosieres de trazado.
3. Asistencia BIM en la implantación de esta metodología en la subdirección.
4. Análisis y desarrollo BIM de los proyectos en curso.</t>
  </si>
  <si>
    <t>Al menos 6 meses de experiencia en control de calidad y asesoramiento especializado para el suministro de los materiales de vía necesarios para las líneas de Alta Velocidad y Ancho Mixto.
Máster BIM mánager en obra civil y edificación.
Coordinador de seguridad y salud en obras de construcción.
SAC Civil 3D Autodesk.
QGIS</t>
  </si>
  <si>
    <t>1. Recepciones de traviesas de vía en fábrica.
2. Seguimiento y control del suministro de los materiales de vía.
3. Seguimiento y control del pre-montaje de los desvíos y aparatos de dilatación y su incorporación a la vía.
4. Seguimiento de los trabajos previos de los desvíos y aparatos de dilatación y realización de los protocolos de recepción en vía.</t>
  </si>
  <si>
    <t>Ingeniero Técnico / Titulado Medio</t>
  </si>
  <si>
    <t xml:space="preserve">Al menos 4 años de experiencia en control de calidad y asesoramiento especializado para el suministro de los materiales de vía necesarios para las líneas de Alta Velocidad y Ancho Mixto. </t>
  </si>
  <si>
    <t>Consideramos que se debería especificar Grado en Ingeniería y quitar Titulado Medio, dado que puede llevar a confusión con una formación de FP</t>
  </si>
  <si>
    <t>1. Elaboración de los formatos y documentación necesaria para el cumplimiento del Método Común de Seguridad.
2. Participar como experto en riesgos del Área de Estudios Funcionales en los Equipos de Análisis y Valoración del Riesgo (EAVR)..
3. Análisis de Normativa relativa al Sistema de Gestión de la Seguridad en la Circulación de Adif-AV.
4. Participar en los Grupos de Trabajo del SGSC (Sistema de Gestión de la Seguridad en la Circulación) de Adif-AV</t>
  </si>
  <si>
    <t>Ingeniero de Caminos, Canales y Puertos_x000D_</t>
  </si>
  <si>
    <t>Al menos 2 años de experiencia en Obra de Montaje de Vía 
Al menos 1 año como Experto en Riesgos en Estudios y Proyectos Ferroviarios.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</si>
  <si>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</si>
  <si>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Grado en Ingeniería Civil_x000D_</t>
  </si>
  <si>
    <t>Al menos 2 años de experiencia en control de calidad y asesoramiento especializado para el suministro de los materiales de vía necesarios para las líneas de Alta Velocidad y Ancho Mixto. 
Curso ISTRAM diseño de ferrocarriles.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</si>
  <si>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</si>
  <si>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Al menos 2 años de experiencia en control de calidad y asesoramiento especializado para el suministro de los materiales de vía necesarios para las líneas de Alta Velocidad y Ancho Mixto.</t>
  </si>
  <si>
    <t>Grado en Ingeniería Civil
Ingeniero de Caminos, Canales y Puertos</t>
  </si>
  <si>
    <t>Al menos 1 año de experiencia en control de calidad y asesoramiento especializado para el suministro de los materiales de vía necesarios para 
las líneas de Alta Velocidad y Ancho Mixto.</t>
  </si>
  <si>
    <t>Técnico de Reclamaciones Ferroviarias y Gestión Contractual</t>
  </si>
  <si>
    <t>1. Apoyo técnico a directores de obra, en el ámbito contractual y de reclamaciones.
2. Elaboración informes Dirección de Obra (tramitación, vía administrativa/judicial).
3. Gestión con peritos externos para elaboración/supervisión de informes periciales.
4. Apoyo a Asesoría Jurídica y Abogacía del Estado en la preparación de las vistas y asistencia a las mismas.</t>
  </si>
  <si>
    <t>Ingeniero de Caminos, Canales y Puerto</t>
  </si>
  <si>
    <t>Más de 10 años de experiencia en la gestión técnica y económica de contratos.
Más de 3 años de experiencia en gestión de reclamaciones por parte de contratistas.
Más de 3 años de experiencia en el uso de bases de datos GCADIF/RDA/GTM.</t>
  </si>
  <si>
    <t>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</si>
  <si>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Ingeniero Técnico de Obras Públicas y 
Máster en Prevención de Riesgos Laborales</t>
  </si>
  <si>
    <t>Más de 10 años de experiencia en Prevención de Riesgos Laborales.
Más de 5 años de experiencia como coordinador de Seguridad y Salud en obras ferroviarias.</t>
  </si>
  <si>
    <t>1. Redacción de documentación para licitaciones publicas de suministro de materiales de señalización y electrificación para instalaciones de seguridad.
2. Gestión de stock de materiales de señalización y electricicación para instalaciones de seguridad.
3. Gestión de solicitudes de pedido, urgencias, contratos, etc.
4. Redacción de informes de temeridad, ecoglobales, solvencia técnica, acta de precios contradictorios, etc.</t>
  </si>
  <si>
    <t>Más de 10 años de experiencia en mantenimento de instalaciones de señalización ferroviaria.
Más de 4 años de experiencia en el uso de Software SAP modulo gestión de materiales.</t>
  </si>
  <si>
    <t>1. Asesoramiento técnico en materia ferroviaria.
2. Redacción de Informes de pruebas de aplicación del proceso de gestión del riesgo.
3. Redacción y valoración del riesgo de actividades en zonas de servidumbre ferroviaria.
4. Revisión de proyectos y actuaciones en el entorno ferroviario y asesoramiento técnico sobre posibles afecciones a las estructuras, instalaciones o afección a la circulación._x000D_</t>
  </si>
  <si>
    <t>Más de 10 años de experiencia en el sector ferroviario.
Más de 4 años de experiencia en gestión y seguimiento de actuaciones ferroviarios.
Más de 2 años de experiencia en la aplicación del proceso de gestión de riesgos ferroviarios.
Más de 2 años de experiencia en valoración de riesgos en zonas de servidumbre ferroviaria._x000D_</t>
  </si>
  <si>
    <t xml:space="preserve">1. Redacción de documentación para licitaciones publicas de suministro de materiales de señalización y electrificación para instalaciones de seguridad.
2. Gestión de stock de materiales de infraestructura ferroviaria.
3. Tratamiento, logística y transporte de materiales de infraestructura ferroviaria.
4. Seguimiento y control de mediciones de los contratos de enajenación de materiales ferroviarios.
</t>
  </si>
  <si>
    <t>Más de 10 años de experiencia en proyectos u obras de infraestructura ferroviaria.
Más de 4 años de experiencia en el uso de Software SAP modulo gestión de materiales</t>
  </si>
  <si>
    <t xml:space="preserve">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
</t>
  </si>
  <si>
    <t>Más de 4 años de experiencia en el sector ferroviario.
Más de 1 año de experiencia en labores de apoyo a gabinete, direcciones generales o presidencia
Más de 1 año de experiencia en el uso de Autocad, CorelDraw, y PowerPoint.</t>
  </si>
  <si>
    <t>1. Elaboración de pliegos y documentación para la licitación de proyectos de plataforma ferroviaria.
2. Gestión, coordinación y supervisión de distintos contratos de proyectos de plataforma ferroviaria.
3. Gestión del proceso de diseño seguro en infraestructuras ferroviarias .
4. Supervisión de proyectos de plataforma ferroviaria.</t>
  </si>
  <si>
    <t>Más de 10 años de experiencia en redacción de proyectos en el ámbito ferroviario.
Más de 1 año de experiencia en dirección de proyectos de plataforma ferroviaria.</t>
  </si>
  <si>
    <t>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t>
  </si>
  <si>
    <t>Más de 4 años de experiencia en el sector ferroviario.
Más de 1 año de experiencia en labores de apoyo a gabinete, direcciones generales o presidencia.
Más de 1 año de experiencia en el uso de Autocad, CorelDraw, y PowerPoint.</t>
  </si>
  <si>
    <t xml:space="preserve">1. Control documental de la documentación generada por los coordinadores de Seguridad y Salud en Alta Velocidad y Red Convencional.
2. Supervisión de los coordinadores asignados a cada obra y realización de auditorías a las mismas. Actualización del mapa de la red ferroviaria en relación con los coordinadores de seguridad y salud.
3. Redacción de informes técnicos en materia de seguridad y salud. Colaboración en el desarrollo de procedimientos, directrices e instrucciones en materia preventiva.
4. Control y seguimiento de siniestralidad. Revisión informes de siniestralidad. Colaboración en el desarrollo de campañas preventivas.
</t>
  </si>
  <si>
    <t>Ingeniero de Caminos, Canales y Puertos
Ingeniero Técnico de Obras Públicas</t>
  </si>
  <si>
    <t>Más de 5 años de experiencia en Prevención de Riesgos Laborales.
Más de 3 años de experiencia en Prevención de Riesgos Laborales en obras ferroviarias.</t>
  </si>
  <si>
    <t>1. Actuación de sistema de gestión en lo referente a materiales ferroviarios.
2. Certificación y clasificación de proveedores.
3. Definición de repuestos necesarios de material rodante, homologación de materiales, validación de alternativas y análisis de obsolescencias.
4. Investigación de causas y gestión de accidentes ferroviarios.</t>
  </si>
  <si>
    <t>Más de 5 años de experiencia en adquisición de repuestos de material ferroviario.</t>
  </si>
  <si>
    <t>1. Supervisión y seguimiento del equipo de visitas a almacenes para control del stock disponible.
2. Revisión y tratamiento de solicitudes de pedido de materiales y revisión de las no resueltas.
3. Establecimiento de criterios y estándares para la organización y ejecución de las labores de adquisición de materiales.
4. Apoyo a la redacción de contratos de suministro.</t>
  </si>
  <si>
    <t>Más de 5 años de experiencia en obras ferroviarias.
Más de 3 años de experiencia en el uso de Software SAP modulo gestión de materiales.</t>
  </si>
  <si>
    <t>1. Elaboración de pliegos, anejos técnicos y documentación varias para el suministro de elementos relacionados con las infraestructura, vía y aparatos de vía.
2. Análisis de cuestiones técnicas para la solución de aprovisionamiento de materiales en red convencional y alta velocidad.
3. Seguimiento y resolución de limitaciones temporales de velocidad en temas de suministros ferroviarios.
4. Seguimiento y control de mediciones de las actividades relacionadas con la gestión de repuestos de vía y control de existencias en el módulo de gestión de almacenes SAP.</t>
  </si>
  <si>
    <t>Más de 10 años de experiencia en labores de asistencia técnica a obra en actuaciones de infraestructura/superestructura ferroviaria.
Más de 3 años de experiencia en el uso de Software SAP modulo gestión de materiales.</t>
  </si>
  <si>
    <t>1. Redacción de procedimientos de almacenes de logística.
2. Seguimiento y aplicación de procedimientos en almacenes.
3. Certificaciones de comercialización de materiales enajenables.
4. Seguimiento y control de mediciones de material asignados a los diferentes talleres.</t>
  </si>
  <si>
    <t>Licenciado en Ciencias Químicas</t>
  </si>
  <si>
    <t>Más de 4 años de experiencia en labores de gestión de logística de almacenes ferroviarios.</t>
  </si>
  <si>
    <t>1. Realización de análisis de desajustes e ineficiencias, validación de movimientos, y control de los registros de suministros de material para almacenes ferroviarios.
2. Seguimiento de contratos en trámite y vigentes.
3. Elaboración de informes de ampliación de plazo, liquidaciones, actas de inicio, informes de negociación, económico-globales y devolución de avales.
4. Análisis de liquidaciones.</t>
  </si>
  <si>
    <t>Más de 3 años de experiencia en labores de gestión de logística de almacenes ferroviarios.</t>
  </si>
  <si>
    <t>1. Tramitación de la solicitud de los Estudios de Seguridad y Salud o Estudios Básicos de Seguridad y Salud de las obras a comenzar.
2. Supervisión de los coordinadores de Seguridad y Salud asignados a las obras de líneas convencionales y realización de auditorías internas a dichos coordinadores.
3. Tramitación de la solicitud de los coordinadores de Seguridad y Salud en las obras de Red Convencional y Alta Velocidad.
4. Visitas de supervisión de seguridad y salud en obras de Red Convencional.</t>
  </si>
  <si>
    <t>Más de 4 años de experiencia en Prevención de Riesgos Laborales en obras ferroviarias.
Más de 4 años de experiencia en obra ferroviaria.</t>
  </si>
  <si>
    <t>1. Apoyo técnico a la coordinación 3D de modelos BIM de obra civil.
2. Apoyo técnico en la generación de documentación BIM: manuales, guías, etc.
3. Apoyo técnico a la obtención de entregables BIM.
4. Apoyo técnico en auditorías de calidad de moldeos BIM.</t>
  </si>
  <si>
    <t>Ingeniería de Caminos, Canales y Puertos / Grado en Ingeniería Civil</t>
  </si>
  <si>
    <t>Al menos 1 año de experiencia en proyectos realizados con metodología BIM
Dominio en herramientas BIM de modelado y/o auditoría</t>
  </si>
  <si>
    <t>1. Trazado de obra lineal: encaje geométrico en software especializado de trazados de obras lineales.
2. Redacción de anejos de trazado.
3. Proporcionar a otros técnicos del proyecto información necesaria a través del modelo de trazado.
4. Supervisión de trazados de Proyectos de Carreteras.</t>
  </si>
  <si>
    <t>Ingeniero Técnico de Obras Públicas
Ingeniero Técnico en Topografía_x000D_</t>
  </si>
  <si>
    <t>Experiencia global &gt; 15 años
Experiencia demostrable en las funciones enumeradas en el apartado 1.14.
Nivel experto en Istram, OpenRoads.
Conocimientos de BIM a nivel máster.
Experiencia como trazadista &gt;12 años.
Experiencia &gt; 4 años demostrable en trazado en obras de carreteras en proyectos de ámbito nacional e internacional durante los últimos 5 años.
Dominio de la normativa de trazado de Carreteras española.
Nivel de inglés alto.</t>
  </si>
  <si>
    <t>19. Gestión técnica y administrativa</t>
  </si>
  <si>
    <t>1. Apoyo técnico en la gestión de las expropiaciones (Reclamaciones, Actas, etc...).
2. Apoyo técnico en la comprobación y validación de la documentación de expropiaciones y de Gestión Patrimonial.
3. Apoyo técnico en la inscripción registral y catastral de los bienes inmuebles de titularidad del Ministerio.
4. Apoyo técnico en la Redacción de Estudios de Delimitación de tramos Urbanos.</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</si>
  <si>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</si>
  <si>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PAQUI</t>
  </si>
  <si>
    <t>Licenciatura en Geología. Especialidad Cartografía
Ingeniero Técnico de Obras Públicas
Ingeniero Técnico en Topografía_x000D_</t>
  </si>
  <si>
    <t>Experiencia global &gt; 10 años
Experiencia demostrable en las funciones enumeradas en el apartado 1.14.
Nivel experto en Istram. Avanzado en OpenRoads, InRoads, Geopak, Civil 3D, ArcGis.
Experiencia como trazadista &gt; 8 años.
Experiencia &gt; 4 años demostrable en trazado en obras de carreteras en proyectos de ámbito nacional e internacional durante los últimos 5 años.
Dominio de la normativa de trazado de Carreteras española.</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</si>
  <si>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(Seguimiento y gestión de consignaciones-desconsignaciones, Estudio de expedientes de pago varios y revisión de la suficiencia de títulos de propiedad en levantamiento.
3. Seguimiento de titularidades y su evolución: venta, embargos, herencias y cuestiones litigiosas relacionadas relativas a la propiedad de los bienes afectados por los expedientes de expropiación. 
4. Tratamiento y gestión de pagos de expropiaciones.</t>
  </si>
  <si>
    <t>Experiencia global &gt; 10 años
Experiencia demostrable en las funciones enumeradas en el apartado 1.14.
Al menos 10 años de experiencia en tratamiento y gestión de pagos de expropiaciones.
Al menos 6 años de experiencia en trabajos de expropiación acorde a los procedimientos y necesidades propias del MITMA
Nivel avanzado software de gestión de expropiaciones de la Demarcación de Carreteras del Estado en la Comunidad Valenciana TRAMITUM.</t>
  </si>
  <si>
    <t>1. Responsable técnico del procedimiento de expropiación forzosa (análisis de proyectos, identificación de defectos en anejos, revisión de afecciones, seguimiento de titularidades, gestión de levantamiento de actas,...).
2. Apoyo técnico en revisión de reclamaciones sobre expropiaciones ya consolidadas (estudio e interpretación de documentación histórica, revaloración de derechos, elaboración de informes,…).
3. Elaboración de valoraciones sobre nuevas afecciones o pretéritas no resueltas en los diferentes expedientes de expropiación.
4. Apoyo técnico a la redacción de anejos de expropiación de proyectos de conservación de carreteras.</t>
  </si>
  <si>
    <t>Licenciado, Ingeniero, o Máster Universitario</t>
  </si>
  <si>
    <t>Experiencia global &gt; 15 años
Experiencia demostrable en las funciones enumeradas en el apartado 1.14.
Al menos 15 años de experiencia en tratamiento y gestión técnica de expropiaciones (valoraciones, redacción de anejos, redacción de hojas de aprecio, levantamiento de actas,…).
Al menos 4 años de experiencia en trabajos acorde a los procedimientos y necesidades propias del MITMA.
Amplio conocimiento de normativa y legislación aplicable (carreteras, expropiaciones)
Nivel avanzado de Excel, Access. Nivel usuario AUTOCAD, GIS.</t>
  </si>
  <si>
    <t xml:space="preserve">Recomendamos que se especifique Licenciado, Ingeniero, o Máster Universitario dado que puede llevar a confusión con una formación de FP Superior </t>
  </si>
  <si>
    <t>SE COMPRUEBA LA CORRECIÓN Y SE PASA A LA CARPETA CORRESPONDIENTE</t>
  </si>
  <si>
    <t>1. Redacción y supervisión de documentos técnicos relativos a la gestión de expropiaciones en proyectos.
2. Valoraciones y Tasaciones.
3. Apoyo a procedimientos expropiatorios para distintas administraciones o entes.
4. Trabajos de Campo (identificación de fincas, deslindes…)</t>
  </si>
  <si>
    <t>Ingeniería Técnica Agrícola
Ingeniería Agrícola</t>
  </si>
  <si>
    <t>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</si>
  <si>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GESPROVAL</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</si>
  <si>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</si>
  <si>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 xml:space="preserve">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 </t>
  </si>
  <si>
    <t xml:space="preserve">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
</t>
  </si>
  <si>
    <t>Ingeniería Técnica de Obras Públicas o Grado en Civil
Ingeniería de Caminos, Canales y Puertos</t>
  </si>
  <si>
    <t>Experiencia global &gt; 15 años
Experiencia &gt; 10 demostrable en las funciones enumeradas en el apartado 1.14.
Experiencia &gt; 3 años demostrable en redacción de proyectos de carreteras de ámbito nacional en los últimos 5 años.
Manejo a nivel usuario de AutoCAD, programas de presupuesto. CARDIM.
Conocimiento de las Normas de redacción de proyectos (DGC, Adif) aplicables a nivel nacional. Valorable conocimientos AASHTO y participación en proyectos de carreteras de ámbito internacional.
Disponibilidad para viajar.</t>
  </si>
  <si>
    <t>Puede resultar más claro especificar las titulaciones para la persona candidata. Por ejemplo:
Ingeniero Técnico de Obras Públicas en lugar de ITOP
Ingeniero de Caminos, Canales y Puertos en lugar de ICCP</t>
  </si>
  <si>
    <t>Experiencia global &gt; 5 años
Experiencia demostrable en las funciones enumeradas en el apartado 1.14.
Al menos 2 años de experiencia en expropiaciones.
Al menos 2 años de experiencia en la realización de contestaciones a  reclamaciones Patrimoniales.
Valorable conocimiento de las herramientas SIXGA y RIMEX
Valorable conocimientos en urbanismo.</t>
  </si>
  <si>
    <t>1. Responsable técnico en el procedimiento de expropiación forzosa en fase de campo (análisis de la ocupación del proyecto, identificación de los bienes y derechos afectados, corrección de ocupaciones y/o corrección de las delimitaciones de las parcelas catastrales, elaboración de fichas de campo).
2. Responsable técnico en el acto administrativo para el levantamiento de actas previas a la ocupación y de actas de ocupación (identificación de la parcela registral vs parcela catastral, segregación o agrupación de parcelas afectadas según la titularidad y la información catastral disponible, detección y determinación de afecciones y/o derechos nuevos no detectados en la elaboración de las fichas de campo susceptibles de indemnización, creación de fincas nuevas si proceden tras el levantamiento y 
valoración del expediente del Depósito Previo e IRO).
3. Valoración del Expediente de Mutuo Acuerdo. Elaboración de Actas de Adquisición por Mutuo Acuerdo y de la Hojas de Aprecio que formule la Demarcación de Carreteras del Estado en la Comunidad Valenciana en sus procedimientos expropiatorios.
4. Apoyo técnico en la redacción de anejos de expropiación de proyectos de carreteras.</t>
  </si>
  <si>
    <t>Ingeniería Técnico Agrícola</t>
  </si>
  <si>
    <t>Experiencia global &gt; 15 años
Experiencia demostrable en las funciones enumeradas en el apartado 1.14.
Al menos 10 años de experiencia en tratamiento y gestión de expropiaciones (valoraciones, redacción de anejos, redacción de hojas de aprecio y asistencia técnica en levantamiento de actas.
Al menos 6 años de experiencia en trabajos de expropiación acorde a los procedimientos y necesidades propias del MITMA
Nivel usuario del AUTOCAD
Nivel avanzado software de gestión de expropiaciones de la Demarcación de Carreteras del Estado en la Comunidad Valenciana TRAMITUM.</t>
  </si>
  <si>
    <t xml:space="preserve">1. Elaboración de Informes de tasación de fincas rústicas y urbanas,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Estudio de aceptación de restos de expropiaciones, rectificación de actas, subsanación de expedientes en tramitación, atención telefónica y presencial (personalizada) a particulares, empresas, Ayuntamientos, Organismos, etc. </t>
  </si>
  <si>
    <t>Ingeniería Técnica Agrícola</t>
  </si>
  <si>
    <t>Experiencia global &gt; 10 años
Experiencia demostrable en las funciones enumeradas en el apartado 1.14.
Al menos 10 años de experiencia en la redacción de informes de tasación y valoración de fincas rústicas y urbanas y en gestión de expropiaciones.
Al menos 3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</si>
  <si>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Elaboración de valoraciones de fincas rústicas y urbanas, e informes de tasación de viviendas,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Control y seguimiento de expedientes de patrimonio: litigios de propiedad, cesiones, desafecciones, reversiones, elaboración de expediente de Inscripción de Bienes de Dominio Público, etc.</t>
  </si>
  <si>
    <t>Diplomatura, Grado o Máster en Arquitectura</t>
  </si>
  <si>
    <t>Experiencia global &gt; 10 años
Experiencia demostrable en las funciones enumeradas en el apartado 1.14.
Entre 2 y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</si>
  <si>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EXPROPIACIONES APIA XXI</t>
  </si>
  <si>
    <t>1. Redacción de informes de valoración de expropiaciones rústicas y urbanas teniendo en cuenta la información procedente de estudios y publicaciones de administraciones públicas competentes en la materia sobre rendimientos, precios y costes, así como de las demás variables técnico económicas de la zona.
2. Redacción de informes sobre mediciones, realización de planos y comprobaciones gráficas georreferenciadas de las parcelas afectadas en los expedientes de expropiación a partir de la cartografía catastral y de la de los proyectos de obras de carreteras utilizando las herramientas de información geográfica GIS y AutoCAD.
3. Apoyo y asesoramiento técnico a la administración en la relación con las personas físicas y jurídicas titulares de los bienes y derechos afectados por un expediente de expropiación: levantamiento de actas, negociación para fijar el justiprecio y alcanzar un mutuo acuerdo y visitas a las fincas afectadas.
4. Apoyo técnico en las tramitaciones administrativas de los expedientes de expropiación por el procedimiento ordinario y procedimiento extraordinario (urgencia): Redacción de expedientes económicos de pagos, redacción de hojas de aprecio, redacción de piezas separadas para los jurados provinciales de expropiación forzosa, análisis de resoluciones de jurado, informes de lesividad, valoración de reversiones.</t>
  </si>
  <si>
    <t>Ingeniero Agrónomo
Ingeniero técnico Agrícola</t>
  </si>
  <si>
    <t>Experiencia global &gt; 15 años
Experiencia demostrable en las funciones enumeradas en el apartado 1.14.
Al menos 5 años de experiencia en valoración y peritaciones de expropiaciones en obras de carreteras con la Dirección General de Carreteras.
Dominio de ArcGis, QGIs y AUTOCAD desktop y Civil 3D 
Experiencia demostrable en el manejo de aplicación para la gestión de expedientes de expropiación, y en especial EXPROAN (Expropiaciones de Andalucía)
Amplio conocimiento de normativa y legislación aplicable (carreteras, expropiaciones)
Valorable formación en BIM y en Ingeniería Civil.</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</si>
  <si>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</si>
  <si>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Investigación de fincas patrimoniales, identificación de uso y/o afectación, inmatriculación de fincas, regularización registral, elaboración y perfeccionamiento de Convenios relativos a bienes patrimoniales que celebre la Demarcación de Carreteras del Estado en la Comunidad Valenciana con otras Administraciones Públicas.
3. Seguimiento de los expedientes de regularización registral y catastral.
4. Tratamiento y gestión de bienes patrimoniales de la administración.</t>
  </si>
  <si>
    <t>Experiencia global &gt; 10 años
Experiencia demostrable en las funciones enumeradas en el apartado 1.14.
Al menos 4 años de experiencia en tratamiento y gestión de bienes patrimoniales de la Administración.
Al menos 4 años de experiencia en trabajos de gestión patrimonial y de expropiación acorde a los procedimientos y necesidades propias del MITMA.
Especialización en Derecho Urbanístico.
Nivel avanzado software de gestión de expropiaciones de la Demarcación de Carreteras del Estado en la Comunidad Valenciana TRAMITUM</t>
  </si>
  <si>
    <t>1. Técnico de expropiaciones. Perito de la Administración. Elaboración de documentación técnica y valoraciones de las expropiaciones realizadas.
2. Apoyo técnico y jurídico en todas las fases del procedimiento expropiatorio. Seguimiento y validación de la documentación requerida para cada expediente. 
3. Elaboración y presentación de documentación para publicaciones en diarios y boletines oficiales, inscripciones en Catastro y Registros de la Propiedad.
4. Apoyo técnico a la Dirección de Obra en la redacción de proyectos modificados y obras de emergencia en materia de expropiaciones.</t>
  </si>
  <si>
    <t>Ingeniería de Montes
Ingeniería Superior Agronómica
Ingeniería Técnico Agrícola</t>
  </si>
  <si>
    <t>Experiencia global &gt; 10 años
Experiencia demostrable en las funciones enumeradas en el apartado 1.14.
Al menos 5 años de experiencia en valoración y peritaciones de expropiaciones en obras de carreteras con la Dirección General de Carreteras.
Dominio de AUTOCAD, GIS.
Experiencia demostrable en el manejo de la Sede Electrónica del Catastro.
Amplio conocimiento de normativa y legislación aplicable (carreteras, expropiaciones).</t>
  </si>
  <si>
    <t>1. Definición de criterios, alcance y elaboración de pliegos de razonamiento de precios a aplicar en procedimientos expropiatorios en el ámbito de la Región de Murcia y provincias limítrofes.
2. Coordinación cliente - Ineco y supervisión de equipos en las distintas fases del procedimiento expropiatorio.
3. Informes de tasación y valoraciones.
4. Coordinación de trabajos de expedientes de Deslindes, cesiones, desafecciones, reversiones, expediente de Inscripción de Bienes de Dominio Público, litigios de propiedad, etc.</t>
  </si>
  <si>
    <t>Ingeniería Técnica de Obras Públicas
Ingeniería Superior Agronómica
Ingeniería Técnico Agrícola</t>
  </si>
  <si>
    <t>Experiencia global &gt; 10 años
Experiencia demostrable en las funciones enumeradas en el apartado 1.14.
Al menos 10 años de experiencia en la redacción de informes de tasación y valoración de fincas rústicas y urbanas.
Entre 5 y 10 años de experiencia en gestión integral de contratos de expropiaciones.
Al menos 6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</si>
  <si>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</si>
  <si>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Ingeniería Civil / Ingeniería Técnica de Obras Públicas</t>
  </si>
  <si>
    <t>Experiencia global &gt; 10 años
Experiencia demostrable en las funciones enumeradas en el apartado 1.14.
Al menos 4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EXPROPIACIONES APIA XXI</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</si>
  <si>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</si>
  <si>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Apoyo jurídico al seguimiento del abono de los derechos afectados por las expropiaciones (Seguimiento y gestión de consignaciones-desconsignaciones, Revisión de libramientos, Estudio de expedientes de pago varios, revisión de la suficiencia de títulos de propiedad en levantamiento,…). Seguimiento de libramientos y revisión suficiencia documental para pagos.
2. Seguimiento de titularidades y su evolución: venta, embargos, herencias y cuestiones litigiosas relacionadas relativas a la propiedad de los bienes afectados por expedientes de expropiación. 
3. Apoyo jurídico integral al desarrollo de los expedientes de expropiación. Apoyo con gestiones relacionadas con el MINHAP.
4. Apoyo jurídico en materia de expedientes sancionadores.</t>
  </si>
  <si>
    <t>Licenciado en Derecho
Grado en Derecho</t>
  </si>
  <si>
    <t>Experiencia global &gt; 5 años
Experiencia demostrable en las funciones enumeradas en el apartado 1.14.
Al menos 5 años de experiencia en trabajos acorde a los procedimientos y necesidades propias del MITMA: tratamiento y gestión de expedientes de expropiaciones, procedimientos administrativos, sancionadores, patrimoniales y económicos. Pagos. 
Gestiones con Registro de la propiedad. Atención afectados por expropiaciones. 
Amplio conocimiento de normativa y legislación aplicable (carreteras, expropiaciones)_x000D_</t>
  </si>
  <si>
    <t>1. Redacción de documentos técnicos parte de Proyectos de Infraestructuras, en particular los específicos de disciplina de Servicios Afectados (SSAA).
2. Redacción de estudios, informes, valoraciones, etc. relativos a SSAA.
3. Mediciones, presupuestos, preparación de planos.
4. Supervisión de documentos técnicos relativos a SSAA.</t>
  </si>
  <si>
    <t>1. Apoyo jurídico en la tramitación de los procedimientos de resolución de incidencias e imposición de penalidades contractuales.
2. Redacción de informes de contestación a las alegaciones en procedimientos de resolución de incidencias y reclamaciones de las sociedades concesionarias.
3. Preparación y remisión de expedientes solicitados por la Audiencia Nacional en diversos procedimientos judiciales.
4. Control y seguimiento de los procedimientos de resolución de incidencias, penalidades, recursos administrativos, procedimientos contencioso-administrativos.</t>
  </si>
  <si>
    <t>Grado en Ciencias Políticas y de la Administración Pública
Grado en Derecho
Máster en Derecho Administrativo y Administración Pública</t>
  </si>
  <si>
    <t>Experiencia global &gt; 5 años
Experiencia demostrable en las funciones enumeradas en el apartado 1.14.
Al menos 5 años de experiencia, de los cuales al menos 2 años en asistencia jurídica en contratos de concesión de autovías</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</si>
  <si>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</si>
  <si>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CLAUDIA/amparo</t>
  </si>
  <si>
    <t>INGENIERO TÉCNICO DE OBRAS PÚBLICAS / INGENIERO CIVIL
INGENIERO DE CAMINOS, CANALES Y PUERTOS</t>
  </si>
  <si>
    <t>Experiencia global &gt; 4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&gt;1 año</t>
  </si>
  <si>
    <t>No vemos diferencias entre este puesto y el EEPR-032, son iguales en todos los campos.
Puede resultar más claro especificar la titulación para la persona candidata. Por ejemplo:
Ingeniero de Caminos, Canales y Puertos en lugar de ICCP
Ingeniería Técnica de Obras Públicas en lugar de ITOP 
Ingeniería Civil en lugar de I. Civil</t>
  </si>
  <si>
    <t>1. Seguimiento y control de la deuda generada en los procedimientos expropiatorios y apoyo en la gestión de los documentos contables requeridos por la Intervención de Hacienda para la aprobación de los créditos de expropiaciones.
2. Elaboración de nóminas para los pagos a justificar de expropiaciones.
3. Asistencia a levantamiento de actas, atención a consultas y solicitudes de los afectados, elaboración de propuestas de contestación a recursos administrativos y contenciosos, preparación de expedientes para su remisión al Jurado Provincial de Expropiaciones, etc.
4. Informes de autorización de Pagos, consignaciones y desconsignaciones.</t>
  </si>
  <si>
    <t>Experiencia global &gt; 5 años
Experiencia demostrable en las funciones enumeradas en el apartado 1.14.
Al menos 5 años de experiencia en derecho administrativo, bancario y/o financiero.
Al menos 3 años de experiencia en trabajos acorde a los procedimientos y necesidades propias del MITMA, en particular en gestión de expropiaciones..
Amplio conocimiento de normativa y legislación aplicable (carreteras, expropiaciones)
Conocimiento y manejo de programa Sorolla</t>
  </si>
  <si>
    <t>1. Apoyo técnico en la gestión de las expropiaciones (Reclamaciones, Actas, etc...).
2. Apoyo técnico en la realización de planos de expropiaciones y de Gestión Patrimonial.
3. Apoyo técnico en la elaboración de archivos Geojson, KML, etc.…, para su incorporación en el visor GIS SIXGA.
4. Apoyo técnico en la actualización de los planos históricos de Expropiaciones, determinación de Líneas Limite de Edificación.</t>
  </si>
  <si>
    <t>Grado en Geografía y Ordenación del Territorio
Máster en Tecnologías de la Información Geográfica
Ingeniería Agrícola
Ingeniería Técnica Agrícola</t>
  </si>
  <si>
    <t>Experiencia demostrable en las funciones enumeradas en el apartado 1.14.
Al menos 2 años de experiencia en expropiaciones.
Al menos 2 años de experiencia en la realización de archivos Geojson de planos de expropiaciones y uso de las herramientas SIXGA y RIMEX.
Al menos 2 años de experiencia en programación en Leaflet, Java, etc.…
Valorable conocimientos en urbanismo.
Dominio del AUTOCAD, ARCGIS y QGIS</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</si>
  <si>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</si>
  <si>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Geografía y Ordenación del Territorio
Máster en Tecnologías de la Información Geográfica</t>
  </si>
  <si>
    <t>Experiencia global &gt; 2 años
Experiencia demostrable en las funciones enumeradas en el apartado 1.14.
Al menos 2 años de experiencia en expropiaciones y gestión patrimonial.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GESPROVAL</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</si>
  <si>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</si>
  <si>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</si>
  <si>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Ingeniería Agroambiental
Máster en Ingeniería Agronómica</t>
  </si>
  <si>
    <t>Experiencia global &gt; 2 años
Experiencia demostrable en las funciones enumeradas en el apartado 1.14.
Al menos 2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EXPROPIACIONES_ GRA y plataforma Sorolla</t>
  </si>
  <si>
    <t>1. Asistencia y levantamiento de APO, AO, negociación Fase de justiprecio y preparación de expediente para su remisión al Jurado Provincial de Expropiación Forzosa.
2. Generación de geometrías afectadas por los proyectos de expropiaciones y seguimiento y control de las modificaciones conforme avanza el procedimiento expropiatorio.
3. Supervisión Trabajos de cartografía, planos de expropiación, identificación de fincas, linderos y georreferenciación.
4. Elaboración de valoraciones de fincas rústicas y urbanas._x000D_</t>
  </si>
  <si>
    <t>Grado en Geografía y Ordenación del Territorio</t>
  </si>
  <si>
    <t>Experiencia global &gt; 5 años
Experiencia demostrable en las funciones enumeradas en el apartado 1.14.
Al menos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PostGis, SIGEX etc.
Valorable formación en Catastro y SIG</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</si>
  <si>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</si>
  <si>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Grado en Ingeniería Forestal
Máster en Ingeniería de Montes
Grado en Geografía y Ordenación del Territorio
Máster en Tecnologías de la Información Geográfica_x000D_</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</si>
  <si>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</si>
  <si>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Asistencia en la gestión de información relacionada con tráfico por carretera para consultas parlamentarias, portal de transparencia, etc.
2. Explotación de datos mediante las herramientas de análisis power query, power pivot, Arc gis Pro y .Sql Server.
3. Análisis y estimación de las estaciones de aforo y del volumen de tráfico de la Red de Carreteras del Estado, propuesta de reposición y nuevas necesidades de estaciones.
4. Asistencia en materia de ruidos.</t>
  </si>
  <si>
    <t>Ingeniero de Caminos, Canales y Puertos
Máster Transporte, Territorio y Urbanismo</t>
  </si>
  <si>
    <t>Más de 3 años de experiencia en análisis y gestión de datos de estaciones de aforo de carreteras.
Más de 1 año de experiencia en elaboración de catálogos de carreteras (E-Roads, UNECE, red TEN-T, etc.).</t>
  </si>
  <si>
    <t>1. Elaboración de informes de respuesta de alegaciones de procesos expropiatorios de carreteras.
2. Elaboración de borradores de publicaciones en BOE.
3. Cálculo de responsabilidad patrimonial de la Administración en las distintas concesiones de autopistas.
4. Contestación a requerimientos judiciales.</t>
  </si>
  <si>
    <t>Grado en Derecho / Licenciado en Derecho</t>
  </si>
  <si>
    <t>Más de 4 años de experiencia en la gestión de procesos expropiatorios por obras de carreteras.
Más de 2 años de experiencia en el cálculo de RPA.</t>
  </si>
  <si>
    <t>Técnico en redacción de proyectos de infraestructuras aeroportuarias</t>
  </si>
  <si>
    <t>1. Responsable de diseño de disciplinas implicadas en proyectos de infraestructuras aeroportuarias, tanto en ámbito nacional como internacional. 
2. Coordinar el diseño de disciplinas implicadas en proyectos de infraestructuras aeroportuarias, tanto en ámbito nacional como internacional.
3. Experto en campo de vuelos: diseño geométrico (pistas, calles, plataforma y edificios singulares), superficies limitadoras de obstáculos, señalización horizontal y vertical. Conocimientos de nivel avanzado en Aviplan Airside Pro 3.
4. Experto en instalaciones especiales para infraestructuras aeroportuarias; instalaciones eléctricas (centrales eléctricas y centros de transformación), balizamiento, equipos especiales de asistencia a aeronaves (Pasarelas, 400Hz, PCA, Pits de combustibles), iluminación de plataforma.</t>
  </si>
  <si>
    <t>Ingeniero Técnico Aeronáutico</t>
  </si>
  <si>
    <t>Conocimiento básico metodología BIM</t>
  </si>
  <si>
    <t>Técnico en redacción de proyectos de arquitectura y edificación ferroviaria</t>
  </si>
  <si>
    <t>1. Redactar proyectos de arquitectura, dibujos, anejos y respuesta a comentarios del cliente.
2. Definir estrategia de incendios, simulación en caso de estudios prestacionales.
3. Coordinación interna de arquitectura, estructuras, instalaciones y mediciones.
4. Coordinación de proyectos con arquitectos externos.</t>
  </si>
  <si>
    <t>Técnico en coordinación de programas de arquitectura de fondos e inversión publica</t>
  </si>
  <si>
    <t>1. Interlocución directa con el cliente, tanto a nivel técnico como en temas de gestión. Funciones de apoyo que incluyen servicios de coordinación, seguimiento y reporte. Gestión documental, elaboración de informes y presentaciones, definición de indicadores de seguimiento y avance.
2. Gestión del equipo de trabajo, organizado en dos bloques interdisciplinares . Reparto de tareas, coordinación del trabajo realizado, revisión de resultados.
3. Diseño de las herramientas de trabajo necesarias para el desarrollo de las actuaciones. Preparación de informes específicos con análisis jurídico, económico-financiero y técnico. 
4. Redacción de entregables mensuales. Planificación del alcance, planificación del plazo, organización de los recursos y gestión de riesgos. Gestión documental.</t>
  </si>
  <si>
    <t>1. Diseño de configuración de estaciones, verificación del diseño.
2. Definición constructiva: resolución de detalles constructivos, definición de sistemas de compartimentación y acabados.
3. Coordinación de estructuras, sistemas de mantenimiento, envolvente térmica y preparación de información necesaria para realización de presupuesto.
4. Redacción de Anejos: memoria constructiva y cumplimiento del CTE.</t>
  </si>
  <si>
    <t>Máster en Arquitectura</t>
  </si>
  <si>
    <t>Conocimiento básico de metodología BIM.</t>
  </si>
  <si>
    <t>1. Seguimiento de contrato y supervisión de proyectos de estaciones ferroviarias.
2. Coordinación de los proyectos de estaciones ferroviarias con las Administraciones y Entidades afectadas.
3. Elaboración de pliegos de prescripciones técnicas para proyectos de estaciones ferroviarias.
4. Responsable de proyecto en la Gestión de Riesgos de proyectos de estaciones ferroviarias.</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</si>
  <si>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</si>
  <si>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1. Redactar proyectos de arquitectura, dibujos, anejos y respuesta a comentarios del cliente.
2. Definir estrategia de incendios, simulación en caso de estudios prestacionales.
3. Coordinación interna de arquitectura, estructuras, instalaciones y mediciones.
4. Coordinacion de proyectos con arquitectos externos.</t>
  </si>
  <si>
    <t>Técnico en redacción de Proyectos de Instalaciones MEP</t>
  </si>
  <si>
    <t>1. Cálculo de instalaciones en edificación con herramientas informáticas.
2. Realización del presupuesto en Menfis de dichas instalaciones.
3. Redacción del anejo de dichas instalaciones.
4. Realización de los planos en AutoCAD o modelo en BIM.</t>
  </si>
  <si>
    <t>Conocimientos en Revit MEP</t>
  </si>
  <si>
    <t xml:space="preserve">1. Cálculo de instalaciones en edificación con herramientas informáticas.
2. Realización del presupuesto en Menfis de dichas instalaciones.
3. Redacción del anejo de dichas instalaciones.
4. Realización de los planos en AutoCAD o modelo en BIM
</t>
  </si>
  <si>
    <t>1. Estudio de proyectos de instalaciones.
2. Elaboración de mediciones y presupuestos de instalaciones.
3. Diseño de soluciones técnicas de instalaciones. 
4. Elaboración de memorias y anejos de instalaciones.</t>
  </si>
  <si>
    <t xml:space="preserve">1. Coordinación y comunicación de equipos y gestión de documentación entre disciplinas y dentro del propio equipo de instalaciones. 
2. Definición de los estándares BIM necesarias y requisitos necesarios para el desarrollo BIM de instalaciones. 
3. Modelado y trazado de instalaciones según indicaciones por parte de ingeniería. 
4. Gestión del modelo de instalaciones (coordinación, parámetros, plantillas, planos, etiquetado, etc.) para entrega. </t>
  </si>
  <si>
    <t>Titulación en Gestión de Proyectos, Metodología BIM._x000D_</t>
  </si>
  <si>
    <t>Técnico en redacción de proyectos en la parte de mediciones, presupuestos y estudios de seguridad y salud</t>
  </si>
  <si>
    <t>1. Medición. Cuantificación de las diferentes unidades de obra que se definen en proyecto. Ya sea sobre plano o con herramientas específicas sobre proyectos generados con sistema BIM.
2. Presupuesto y pliego. Justificar según las diferentes bases de precios un precio acorde a cada unidad de obra así como un pliego de prescripciones técnicas adecuado a los condicionantes de cada unidad de obra.
3. Coordinación. Unificación del presupuesto generando un presupuesto completo, con las diferentes disciplinas, de forma que el criterio de medición y presupuesto sea homogéneo conforme a necesidades de cada cliente.
4. Generación de documentos para la entrega. Edición de los diferentes documentos relacionados con Presupuesto y Pliegos que completan la entrega final.</t>
  </si>
  <si>
    <t>Conocimiento básico Metodología BIM</t>
  </si>
  <si>
    <t>1. Análisis del proyecto y cálculo de instalaciones.
2. Conceptos teóricos para el cálculo de las instalaciones, así como de las herramientas de cálculo necesarias para ello.
3. Elaboración de todos los documentos del proyecto, desde planos a memorias y anejos de cálculo.
4. Elaboración del presupuesto de instalaciones.</t>
  </si>
  <si>
    <t>Conocimientos básicos de metodología BIM_x000D_</t>
  </si>
  <si>
    <t>1. Diseño y cálculo de instalaciones eléctricas, mecánicas y especiales en el ámbito de la edificación.
2. Redacción y generación de documentación de proyectos de instalaciones en edificación conteniendo memorias, planos y presupuestos.
3. Diseño de instalaciones de iluminación y eléctrico en proyectos lineales de carreteras y ferrocarriles y redacción del proyecto asociado.
4. Dirección de obra como técnico especialista en instalaciones.</t>
  </si>
  <si>
    <t>Conocimiento básico de metodología BIM</t>
  </si>
  <si>
    <t xml:space="preserve">1.- Diseño y cálculo de las instalaciones eléctricas y mecánicas de Proyectos Constructivos de Edificación en el ámbito ferroviario y terciario. Redacción de anejos y pliegos de prescripciones técnicas, así como elaboración de planos constructivos y realización de presupuestos.
2.- Coordinación interna del Proyecto en el ámbito de las instalaciones de Edificación, comunicación con subcontratas participantes y reuniones con clientes. 
3.- Supervisión de trabajos realizados por las subcontratas.
4. Técnico especialista en instalaciones. </t>
  </si>
  <si>
    <t xml:space="preserve">1. Interpretación y manejo de memorias técnicas y documentación gráfica: archivos CAD (2D), modelos BIM (3D), plataforma BIM360.
2. Elaboración de mediciones, presupuestos y manejo de BIM 5D. Uso de las distintas bases de precios y aplicación de precios de materiales, ofertas comerciales, oficios y rendimientos para la correcta elaboración de partidas.
3. Extracción y elaboración de informes técnicos (justificación de precios, flujo de caja, gant valorado, control de calidad, clasificación del contratista, mediciones, presupuesto y cuadros de precios).
4. Redacción de pliegos de prescripciones técnicas particulares con conocimiento de la normativa vigente a aplicar. </t>
  </si>
  <si>
    <t xml:space="preserve">1. Técnico responsable de la redacción de proyectos constructivos, que engloba desde fase de diseño (propuestas), definición arquitectónica y posterior desarrollo de toda la documentación requerida (memoria, anejos, planos, etc) para su entrega a cliente. 
2. Coordinar las distintas disciplinas internas de Ineco que puedan intervenir, en proyecto, durante el desarrollo del mismo.
3. Respuesta a informes de revisión, especialmente NOBO/Interoperabilidad, tanto de los proyectos redactados como, si es necesario, de otros proyectos. 
4. Apoyo puntual al equipo BIM. </t>
  </si>
  <si>
    <t xml:space="preserve">1. Coordinación General y Gestión de la Información del Estado Actual.
2. Coordinación general de Planos de todas las disciplinas de los proyectos y responsable del diseño y la ejecución de los planos de Arquitectura, tanto en BIM como en CAD.
3. Participación activa en el desarrollo del proceso constructivo de los proyectos de gran complejidad técnica.
4. Desarrollo y diseño de soluciones constructivas adaptadas a los proyectos. Participación en la elección de los materiales más adecuados a cada espacio y solución. Desarrollo de los detalles constructivos. </t>
  </si>
  <si>
    <t>1. Trasladar a medios gráficos y escritos los objetivos de los proyectos, atendiendo a reuniones con cliente.
2. Determinar y resolver puntos críticos que puedan surgir en el desarrollo de los mismos.
3. Coordinar las diferentes disciplinas que participan en los proyectos para conformar los documentos finales necesarios para licitar.
4. Apoyar a los jefes de proyecto en las labores del día a día y en los momentos críticos de picos de trabajo.</t>
  </si>
  <si>
    <t>1. Desarrollo de proyectos, definición de planos autocad, definición planos Revit, coordinación de arquitectura con estructuras e instalaciones.
2. Definición de planos Autocad.
3. Definición planos Revit.
4. Coordinación de arquitectura con estructuras e instalaciones.</t>
  </si>
  <si>
    <t>1. Redacción y diseño de proyectos de edificación ferroviaria.
2. Redacción y diseño de proyectos de edificación.
3. Redacción de anejos, planos y memorias.
4. Participación en la revisión de proyectos siguiendo los procesos internos de calidad y los del cliente.</t>
  </si>
  <si>
    <t>1. Coordinación de equipos multidisciplinares para la redacción todos los documentos y anejos asociados al presupuesto. 
2. Redacción de proyectos de arquitectura y edificación en el ámbito ferroviario.
3. Coordinación BIM de presupuestos, redactando los requisitos básicos de modelado para la posterior extracción de mediciones del modelo, y definiendo la estrategia para la extracción y codificación de las mediciones con el objetivo de garantizar trazabilidad modelo-mediciones en formato abierto.
4. Revisión y supervisión de proyectos de arquitectura y edificación en el ámbito ferroviario.</t>
  </si>
  <si>
    <t>1. Redacción de Proyectos de Ejecución de Edificación, especializada en infraestructuras del transporte ferroviaria e intervención en edificación existente. Incluyendo proyectos basados en la metodología BIM. 
2. Coordinación y gestión de dichos proyectos entre los distintos equipos de trabajo.
3. Diseño arquitectónico y redacción de estudios previos, anteproyectos, informes de alcance, informes de inspección.
3. Diseño arquitectónico y redacción de estudios previos, anteproyectos, informes de alcance, informes de inspección.</t>
  </si>
  <si>
    <t>1. Elaboración de presupuestos de proyectos: Búsqueda en bases de precios, elaboración de precios y partidas nuevas, extracción de mediciones de proyectos sobre planos en formato .CAD y extracción de mediciones en modelos BIM mediante herramientas específicas.
2. Redacción de prescripciones técnicas de las unidades de obras generadas y de unidades de obras de bases de precios.
3. Redacción de documentación de proyecto relacionada con el presupuesto: Auditoría de presupuestos externos, justificación de precios, control de recursos, etc.
4. Redacción y apoyo al equipo de redacción de estudios de seguridad y salud.</t>
  </si>
  <si>
    <t>1. Elaboración de mediciones y presupuesto de proyectos CAD y BIM.
2. Documentos de proyecto tales como presupuesto, anejo de justificación de precios, control de calidad, Valoraciones, Flujo de caja, Gantt valorado, etc.
3. Realización de pliego de prescripciones técnicas particulares de unidades de obra.
4. Apoyo al equipo de estudio de seguridad y salud.</t>
  </si>
  <si>
    <t>Técnico en redacción de proyectos de instalaciones MEP</t>
  </si>
  <si>
    <t>1. Elaboración de Estudios de Seguridad y Salud: Redacción de memoria, planos, pliegos de prescripciones técnicas particulares y mediciones y presupuestos de seguridad y salud.
2. Respuesta a informes de supervisión: Subsanación y justificación de los informes de revisión de Seguridad y Salud de los equipos de supervisión de Adif.
3. Mediciones y presupuestos de proyecto: Elaboración de mediciones y presupuestos de arquitectura y unificación de formato y criterio del resto de disciplinas según normativa.
4. Documentos y anejos de proyecto: Redacción de documentos y anejos de proyecto tales como justificación de precios, control de calidad, flujo de caja, etc.). Apoyo en la redacción de documentos tales como plan de obra, medidas destinadas al cliente, análisis de la compatibilidad de la ejecución de la obra con los riesgos asociados a la misma, etc.</t>
  </si>
  <si>
    <t>1. Coordinación y desarrollo del proyecto, incluyendo diseño del propio proyecto y sus entregables.
2. Coordinación con otras disciplinas (instalaciones, estructuras, presupuestos, etc).
3. Coordinación con el cliente, para que el proyecto atienda a las necesidades del mismo.
4. Coordinación con fabricantes, industriales y comerciales para incorporar en el proyecto soluciones existentes en el mercado.</t>
  </si>
  <si>
    <t>1. Participación en proyectos de diseño de estaciones ferroviarias (tren, metro, tren ligero...) especialmente en proyectos internacionales y desarrollo de la documentación técnica (modelos, planos, memorias y otra documentación escrita).
2. Análisis de documentación de base para el desarrollo de los proyectos: requisitos, normativa de aplicación.
3. Desarrollo y gestión de modelos BIM: modelo y documentación gráfica asociada (planos, infografías, ifc...), con la correspondiente coordinación del diseño de arquitectura con otras disciplinas en base a los modelos BIM y otra información gráfica y de otro tipo.
4. Participación en reuniones con cliente y otras partes interesadas / afectadas.</t>
  </si>
  <si>
    <t>Experto BIM</t>
  </si>
  <si>
    <t>1. Diseño de elementos arquitectónicos, tanto de edificación como urbanos, que cumpla las exigencias funcionales y estéticas del cliente así como el cumplimiento de la normativa vigente. La función principal, dentro del equipo de Plan de Estaciones, que rige los diseños presentados al cliente Renfe es la mejora de accesibilidad de la estación.
2. Redacción de proyectos básicos y de ejecución. Elaboración de la documentación de proyecto necesaria para la correcta construcción del mismo, tales como memorias, anejos y planos constructivos. Así como la planificación de la fase de ejecución de obras.
3. Gestión y coordinación de equipos multidisciplinares intervinientes en fase de proyecto, ya sean disciplinas internas o contratas externas, para la correcta planificación del proyecto y entregas en plazo al cliente.
4. Control y seguimiento del proyecto desde principio a fin. Incluidas las diferentes revisiones con el cliente donde se asegura el cumplimiento de las exigencias del cliente así como el presupuesto y plazo acordado</t>
  </si>
  <si>
    <t>1. Redacción de proyectos en todos los niveles de detalle de estaciones ferroviarias de alta velocidad, metro, red convencional y edificios de instalaciones.
2. Coordinación técnica con otros departamentos y estudios. Interlocución con el cliente.
3. Diseño de propuestas para estudios funcionales y proyectos, redacción de informes y documentos técnicos, estudios de viabilidad y desarrollo y exposición de presentaciones. 
4. Gestión y planificación de proyectos. Coordinación BIM.</t>
  </si>
  <si>
    <t>1. Gestión, coordinación y supervisión de distintos contratos de arquitectua de estaciones ferroviarias.
2. Dirección técnica de los distintos proyectos (toma de decisiones, seguimiento de la planificación, etc).
3. Seguimiento de los requerimientos y requisitos de proyectos con fondos MRR.
4. Seguimiento del cumplimiento de los procedimientos exigibles en cada contrato.</t>
  </si>
  <si>
    <t>Más de 10 años de experiencia en la redacción de proyectos de arquitectura.
Más de 2 años de experiencia en la redacción/dirección de proyectos de arquitectura de estaciones ferroviarias.
Más de 3 años de experiencia en el uso de metodología BIM.</t>
  </si>
  <si>
    <t>1. Definición de necesidades internas, planificación, y supervisión en la redacción de proyectos de actuaciones en estaciones ferroviarias.
2. Seguimiento técnico y económico de obras realizadas en estaciones ferroviarias.
3. Coordinación durante todo el ciclo de vida de la actuación: proyectista, contratista, dirección de obra y propiedad.
4. Redacción de expedientes, PCP, planes de inversión, valoración de ofertas técnicas, etc.</t>
  </si>
  <si>
    <t>Más de 3 años de experiencia en proyectos de edificación
Más de 3 años de experiencia en coordinación de ejecución de obras de edificación.
Más de 6 meses de experiencia en actuaciones en estaciones ferroviarias.</t>
  </si>
  <si>
    <t>1. Colaboración en el proceso de licitación para la redacción de proyectos de actuaciones arquitectónicas de adaptación o modificación en estaciones ferroviarias.
2. Seguimiento administrativo, económico y técnico de expedientes de redacción de proyectos o de ejecución de obras de actuaciones arquitectónicas en estaciones ferroviarias.
3. Definición de la planificación de redacción de proyectos y ejecución de obras en estaciones ferroviarias.
4. Coordinación entre distintos departamentos y organismos ferroviarios para el desarrollo de las actuaciones previstas en estaciones ferroviarias.</t>
  </si>
  <si>
    <t>Más de 5 años de experiencia en la redacción de proyectos arquitectónicos.
Más de 1 año de experiencia en la dirección de proyectos/obras en estaciones ferroviarias.</t>
  </si>
  <si>
    <t>1. Redacción de pliegos de prescripciones técnicas y seguimiento del proceso de licitación hasta la adjudicación del contrato de redacción de proyectos de estaciones ferroviarias.
2. Gestión y dirección de contratos de redacción de proyectos de estaciones hasta su aprobación: revisión de los proyectos, seguimiento de los plazos y costes, propuesta de mejoras, detección de errores, etc.
3. Realización de los trámites necesarios para la aprobación de proyectos: información pública, puesta en conocimiento de la AESF, comunicación previa, cumplimiento de la Ley del Sector Ferroviario, etc.
4. Coordinación con otros organismos.</t>
  </si>
  <si>
    <t>Más de 5 años de experiencia en redacción de proyectos de arquitectura.
Más de 1 año de experiencia en la redacción/dirección de proyectos de arquitectura de estaciones ferroviarias.</t>
  </si>
  <si>
    <t xml:space="preserve">1. Supervisión de autorizaciones de actuaciones en zonas de afección del ferrocarril y elaboración de planos para el expediente administrativo de dichas autorizaciones.
2. Supervisión de planes y proyectos urbanísticos que afecten al sector ferroviario, y emisión de informe técnico para la aprobación de los mismos.
3. Tramitación de solicitudes de exceso de cabida de fincas inscritas en el Registro de la Propiedad, y de ajustes parcelarios a Catastro sobre expropiaciones y enajenaciones.
4. Catalogación de autorizaciones y acuerdos de servidumbre en el Inventario, y actualización de la extensión de los límites del dominio de ADIF en el Inventario.
</t>
  </si>
  <si>
    <t>Más de 2 años de experiencia en planeamiento urbanístico.
Más de 1 año de experiencia en análisis de afecciones ferroviarias.</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</si>
  <si>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t>
  </si>
  <si>
    <t>1. Dirección de los trabajos de redacción de proyectos básicos y constructivos de ferrocarriles de red convencional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</si>
  <si>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ferroviaria en ancho estándar y ancho Ibérico.
Deberá acreditar haber dirigido la redacción de al menos dos proyectos de red convencional en ancho ibérico.
Deberá tener experiencia específica en redacción y coordinación de proyetos de infraestructura y/o superestructura ferroviarias de red convencional y se valorará que haya liderado dichos proyectos.</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</si>
  <si>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</si>
  <si>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</si>
  <si>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Deberá acreditar haber realizado, como autor, al menos un proyecto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</si>
  <si>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Gestión técnica y económica contratos para la redacción de Estudios Informativos ferroviarios
2. Gestión de la calidad de los contratos que dirige.
3. Interlocución técnica con el cliente y con el responsable de negocio.
4. Realiza la cotización y concreta los alcances en las ofertas relacionadas con los Estudios Informativos ferroviarios._x000D_</t>
  </si>
  <si>
    <t>Deberá tener al menos 4 años de experiencia en Estudios Informativos ferroviarios en el ámbito nacional.
Se valorarán posiciones de gestión de calidad tanto en el ámbito nacional como en el internacional. 
Experiencia internacional.</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</si>
  <si>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obras._x000D_</t>
  </si>
  <si>
    <t>Deberá acreditar haber realizado al menos un proyecto línea de alta velocidad o estaciones.
Deberá acreditar haber dirigido la redacción de al menos un proyecto de línea de alta velocidad o estaciones.
Deberá tener experiencia específica en redacción y coordinación de proyetos de infraestructura y/o superestructura ferroviarias de red convencional y se valorará que haya liderado dichos proyectos.</t>
  </si>
  <si>
    <t>1. Coordinación de servicios afectados y construcción y logística.
2. Identificación de las partes interesadas, interlocución con ellos y el cliente.
3. Coordinación del programa de obra.
4. Identificación y gestión de los efectos adversos de las obras sobre el Medio Ambiente.</t>
  </si>
  <si>
    <t>Ingeniero Superior de Caminos, Canales y Puertos u otra Ingeniería Superior.</t>
  </si>
  <si>
    <t xml:space="preserve">Imprescindible experiencia internacional en affected parties o Construction and Logistic.
Alguna de estas certificaciones:
- Colegiación en el Institution of Occupational Safety and Health
- NEBOSH National General Certificate in Occupational Health and Safety
- NEBOSH National Certificate in Construction Health and Safety.
Se requiere un perfil muy polivalente con un conocimiento amplio de la obra civil y la obra ferroviaria. </t>
  </si>
  <si>
    <t>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</si>
  <si>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Trazado de obra lineal ferroviaria con software específico.
2. Coordinación con el equipo de diseño y el resto de áreas.
3. Implementación del modelo BIM.
4. Realización de los anejos de trazado coordinación del modelo BIM final._x000D_</t>
  </si>
  <si>
    <t>Ha de ser especialista en trazado de ferrocarriles con ISTRAM y acreditar haber realizado durante al menos 10 años las siguientes labores:
- Trazado de obra lineal
- Trazado de playas de vías
- Encaje de aparatos de vía
- Trazado en proyectos de renovación de vía
- Trazado de estaciones complejas</t>
  </si>
  <si>
    <t>1. Estudio de la programación de las obras proyectadas.
2. Análisis de las fases de obra necesarias para la implementación de los diseños en el tiempo.
3. Análisis de los rendimientos de las diferentes actividades de obra y de los procedimientos constructivos.
4. Realización de los anejos de plan de obra, los Gannt y los diagramas de espacios tiempo.</t>
  </si>
  <si>
    <t>Ingeniero Técnico de obras Públicas u otra ingeniería técnica</t>
  </si>
  <si>
    <t>Deberá acreditar experiencia de al menos 10 años en departamentos de estudio de obras en licitaciones de construcción de ferrocarril.</t>
  </si>
  <si>
    <t>Experiencia en proyectos internacionales especialmente en el Reino Unido.
Capacidad para compaginar varios trabajos de la especialidad de hidrología y drenaje. 
Manejo de software específico.
Alta capacidad de coordinación con el resto de técnicas implicadas en los proyectos.</t>
  </si>
  <si>
    <t>1. Redacción de Proyectos de línea y estaciones de Alta Velocidad y red convencional.
2. Coordinación con el equipo de diseño y el resto de áreas.
3. Organización y complilación de toda la información de las diferentes técnicas para adaptarlas a la estructura normativa del proyecto.
4. Redacción de anejos específicos de obra civil de instalaciones ferroviarias y su implicación en el plan de obra.</t>
  </si>
  <si>
    <t>Experiencia de más de 7 años en redacción de estudios y proyectos de construcción de ferrocarriles.
Valorable haber liderado proyectos de ferrocarriles y carreteras a nivel nacional e internacional.
Haber trabajado en algún proyecto con metodología BIM.
Experiencia en asistencia técnica a la construcción en ferrocarriles o carreteras.</t>
  </si>
  <si>
    <t>1. Redacción de Proyectos y Estudios Funcionales de infraestructuras ferroviarias.
2. Análisis funcional de las soluciones planteadas.
3. Definición geométrica del trazado.
4. Coordinación de las interfaces con otros sistemas y/o subsistemas.</t>
  </si>
  <si>
    <t>Experiencia de más de 2 años en estudios funcionales de ferrocarril.
Experiencia de más de 2 años en proyectos ferroviarios internacionales.
Experiencia de más de 2 años en proyectos en los que haya sido de aplicación la metodología BIM.
Experiencia en otra tipología de proyectos ferroviarios como metros y tranvías.
Experiencia adicional en otros proyectos de obras lineales (carreteras y autopistas).</t>
  </si>
  <si>
    <t>Deberá acreditar una experiencia de más de 10 años en drenaje de obra lineal. 
Capacidad para compaginar varios trabajos de la especialidad de hidrología y drenaje. 
Dominio de herramientas de trazado y modelado de terreno.
Manejo de software específico.
Alta capacidad de coordinación con el resto de técnicas implicadas en los proyectos.</t>
  </si>
  <si>
    <t>1. Dirección de los trabajos de redacción de proyectos básicos y constructivos de ferrocarriles de ancho UIC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</si>
  <si>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1. Redacción de proyectos ferroviarios.
2. Coordina las diferentes áreas implicadas en la redacción.
3. Colabora en la preparación del Plan de Trabajos y asegura su cumplimiento.
4. Redacta anejos específicos de su técnica.</t>
  </si>
  <si>
    <t>Experiencia demostrable en proyectos de red convencional y de alta velocidad.
Experiencia en adaptación de líneas a ancho estándar.
Experiencia en proyectos internacionales.
Se valorará experiencia en ancho métrico y otros modos ferroviarios como metro o tranvía</t>
  </si>
  <si>
    <t>1. Redacción de Proyectos ferroviarios.
2. Redacción de anejos específicos de superestructura de vía y otros generalistas.
3. Colabora con la coordinación de las diferentes técnicas y equipos.
4. Elaboración y mantenimiento de bases de precios oficiales.</t>
  </si>
  <si>
    <t>Experiencia en redacción de estudios y proyectos de construcción de ferrocarriles.
Experiencia en elaboración de ofertas de proyectos ferroviarios.
Experiencia en otros subsistemas ferroviarios.
Experiencia en elaboración y mantenimiento de bases de precios de construcción.
Experiencia en el manejo de software específico de mediciones y presupuestos, especialmente MENFIS.</t>
  </si>
  <si>
    <t xml:space="preserve">1. Control y seguimiento económico de todos los contratos de la Dirección de Proyectos correspondiente.
2. Coordinación de las solicitudes entre las diferentes áreas de influencia.2. Coordinación de las solicitudes entre las diferentes áreas de influencia.
3. Elaboración de estudios, informes y presentaciones de distinta naturaleza.
4. Promover y realizar el seguimiento de la integración de la prevención de riesgos laborales, para garantizar que cualquier actividad, que se realice u ordene, esté alineada con el objetivo de garantizar la seguridad y salud de los trabajadores, conforme a lo establecido en el Plan de Prevención de Riesgos Laborales de la entidad. </t>
  </si>
  <si>
    <t>Deberá acreditar experiencia de al menos 5 años en redacción de proyectos de los cuales al menos uno sea en proyectos ferroviarios.
Deberá tener experiencia demostrable en elaboración de informes, actas, etc. de coordinación de proyectos ferroviarios y estaciones.</t>
  </si>
  <si>
    <t>1. Redacción de Proyectos y Estudios Funcionales de infraestructuras ferroviarias.
2. Análisis funcional de las soluciones planteadas.
3. Definición geométrica del trazado.
4. Coordinación de las interfaces con otros sistemas y/o subsistemas._x000D_</t>
  </si>
  <si>
    <t>Experiencia de más de 5 años en redacción de proyectos ferroviarios y especialmente en trazado.
Experiencia de dos años en proyectos funcionales ferroviarios.
Dominio acreditable de ISTRAM o alguna de las principales herramientas de traza más habituales.
Experiencia adicional en otros proyectos de obras lineales (carreteras y autopistas) o urbanización.</t>
  </si>
  <si>
    <t>Deberá acreditar haber realizado al menos un proyecto línea de alta velocidad o estaciones.
Deberá acreditar haber dirigido la redacción de al menos dos proyectos de línea ferroviaria o estaciones.
Deberá tener experiencia específica en redacción y coordinación de proyectos de infraestructura y/o superestructura ferroviarias de red convencional y se valorará que haya liderado dichos proyectos.</t>
  </si>
  <si>
    <t>1. Redacción de proyectos ferroviarios.
2. Coordina las diferentes áreas implicadas en la redacción.
3. Colabora en la preparación del Plan de Trabajos y asegura su cumplimiento.
4. Redacta anejos generalistas y coordina el documento completo.</t>
  </si>
  <si>
    <t>Curso de postgrado en ingeniería ferroviaria.
Deberá acreditar la participación en la redacción de proyectos de Alta Velocidad y de red convencional, habiendo redactado anejos de al menos un proyecto de cada ámbito.
Experiencia demostrable en licitaciones públicas</t>
  </si>
  <si>
    <t>1. Redacción de los anejos de Estudio Previo de Seguridad incluyendo la coordinación con especialistas en otros Subsistemas Estructurales.
2. Redacción de estudios de probabilidad de colapso de estructuras debido al impacto de vehículos ferroviarios descarrilados.
3. Participa en el proceso de supervisión.
4. Participa en el proceso de Evaluación Independiente de Seguridad.</t>
  </si>
  <si>
    <t>Imprescindible haber participado en al menos un estudio previo de seguridad de un proyecto ferroviario.
Conocimiento del Reglamento (UE) 402/2013.
Conocimiento de los procedimientos de gestión de riesgos y redacción de proyectos de ADIF.
Conocimiento de las aplicaciones del UIC Code 777-2.
Conocimiento de las Especificaciones Técnicas de Interoperabilidad.</t>
  </si>
  <si>
    <t>Imprescindible experiencia en redacción de proyectos ferroviarios habiendo participado en al menos un proyecto de renovación de vía y un proyecto de alta velocidad.</t>
  </si>
  <si>
    <t>1. Redación de ciertos anejos de los proyectos ferroviarios.
2. Coordina algunas de las áreas implicadas en la redacción.
3. Colabora en la elaboración del presupuesto.
4. Participa en las licitaciones internacionales.</t>
  </si>
  <si>
    <t>Imprescindible experiencia en redacción de proyectos ferroviarios habiendo participado en al menos un proyecto de renovación de vía y un proyecto de ampliación de capacidad en estaciones.
Experiencia en licitaciones internacionales</t>
  </si>
  <si>
    <t>1. Redación de ciertos anejos de los proyectos y estudios ferroviarios.
2. Se coordina con el resto de áreas implicadas en la redacción.
3. Colabora en la elaboración del presupuesto.
4. Participa de la coordinación del documento completo.</t>
  </si>
  <si>
    <t>Imprescindible experiencia en redacción de estudios informativos y estudios funcionales ferroviarios, habiendo participado en al menos un Estudio Informativo y en un estudio funcional.
Haber participado en al menos un proyecto de renovación de vía.
Valorable experiencia en algún proyecto internacional, especialmente Reino Unido.</t>
  </si>
  <si>
    <t>1. Redacción de ciertos anejos de los proyectos y estudios ferroviarios.
2. Se coordina con el resto de áreas implicadas en la redacción.
3. Redacción de informes contractuales relacionados con el avance del proyecto.
4. Participa de la producción de planos y otros documentos contractuales._x000D_</t>
  </si>
  <si>
    <t>Imprescindible experiencia en Proyectos internacionales especialmente de alta velocidad, habiendo participado al menos en uno de más de 20 km.
Imprescindible experiencia en proyectos de ámbito nacional de red convencional y alta velocidad.</t>
  </si>
  <si>
    <t>1. Redacción de Proyectos ferroviarios.
2. Redacción de anejos específicos de superestructura de vía y otros generalistas.
3. Colabora con la coordinación de las diferentes técnicas y equipos.
4. Participa de la elaboración de las mediciones y presupuestos y del pliego de prescripciones técnicas del proyecto.</t>
  </si>
  <si>
    <t>Imprescindible experiencia en redacción de proyectos ferroviarios habiendo participado en al menos un proyecto de renovación de vía y un proyecto de estaciones.
Valorable experiencia en BIM.
Experiencia en proyectos internacionales, especialmente en Reino Unido.</t>
  </si>
  <si>
    <t>1. Redacción de ciertos anejos de los proyectos ferroviarios.
2. Coordina algunas de las áreas implicadas en la redacción.
3. Colabora en la elaboración del presupuesto.
4. Participa en la coordinación de los planos y del resto de los documentos contractuales.</t>
  </si>
  <si>
    <t>1. Redacción de ciertos anejos de los proyectos ferroviarios.
2. Coordina algunas de las áreas implicadas en la redacción.
3. Estudio de los servicios afectados y diseño de su reposición.
4. Coordina los planos y el presupuesto de servicios afectados y otras técnicas.</t>
  </si>
  <si>
    <t>Imprescindible experiencia en redacción de proyectos ferroviarios habiendo participado en al menos un proyecto de renovación de vía y un proyecto de estaciones.
Valorable experiencia en BIM._x000D_</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</si>
  <si>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especialidad._x000D_</t>
  </si>
  <si>
    <t>Deberá acreditar la participación en el drenaje de al menos un proyecto de línea ferroviaria.
Capacidad para compaginar varios trabajos de la especialidad de hidrología y drenaje.
Alta capacidad de coordinación con el resto de técnicas implicadas en los proyectos.</t>
  </si>
  <si>
    <t>Imprescindible experiencia en redacción de proyectos ferroviarios habiendo participado en al menos un proyecto de renovación de vía.
Experiencia en grandes proyectos internacionales de metro o tranvía.</t>
  </si>
  <si>
    <t>Imprescindible experiencia en Proyectos internacionales especialmente de alta velocidad, habiendo participado al menos en uno de más de 20 km.</t>
  </si>
  <si>
    <t>1. Redacción de los anejos de Estudio Previo de Seguridad.
2. Se coordina con el resto de áreas implicadas en la redacción del proyecto ferroviario.
3. Participa en el proceso de supervisión.
4. Participa en el proceso de Evaluación Independiente de Seguridad.</t>
  </si>
  <si>
    <t>Imprescindible haber participado en al menos un estudio previo de seguridad de un proyecto ferroviario.
Conocimiento del Reglamento (UE) 402/2013.
Conocimiento de las Especificaciones Técnicas de Interoperabilidad.</t>
  </si>
  <si>
    <t>1. Asesoramiento, gestión y seguimiento de proyectos de protección acústica.
2. Asesoramiento y coordinación relativos a la implementación de la metodología BIM.
3. Análisis y supervisión de documentación relativa a la implantación BIM.
4. Asesoramiento, supervisión y apoyo para la definición de requisitos BIM en los diferentes pliegos.</t>
  </si>
  <si>
    <t>Más de 10 años de experiencia en proyectos/obras relacionados con el mundo de la ingeniería.
Más de 3 años de experiencia en proyectos de protecciones acústicas.
Más de 3 años de experiencia en BIM</t>
  </si>
  <si>
    <t>1. Dirección de proyectos de renovación de vía de Red Convencional.
2. Seguimiento, soporte técnico y soporte administrativo del proceso de supervisión.
3. Evaluación de ofertas técnicas en los procesos de licitación.
4. Cumplimentación de procedimientos relacionados con. el diseño seguro de infraestructuras</t>
  </si>
  <si>
    <t>Ingeniero de Caminos, Canales y Puertos
Licenciado en Ciencias Geológicas</t>
  </si>
  <si>
    <t>Más de 10 años de experiencia en proyectos/obras relacionados con el sector ferroviario.
Más de 5 años de experiencia en redacción/dirección de proyectos de superestructura.
Más de 2 años de experiencia en aplicación de procedimientos de análisis de riesgos.</t>
  </si>
  <si>
    <t>1. Dirección y coordinación de contratos de Estudios Funcionales de Trazado o Proyectos Constructivos.
2. Apoyo en la redacción de proyectos de construcción ferroviarios.
3. Implementación BIM para el análisis coste/beneficio y retorno de inversión.
4. Implementación BIM para el diseño seguro de infraestructuras.</t>
  </si>
  <si>
    <t>Más de 20 años de experiencia global en el mundo de la ingeniería
Más de 15 años de experiencia en el sector de infraestructuras ferroviarias
Más de 1 años de experiencia en aplicación/implementación de metodologías BI</t>
  </si>
  <si>
    <t>1. Gestión, control y seguimiento técnico y económico de Proyectos de Construcción de infraestructura ferroviaria (obras subterráneas y geotecnia) de la Red Convencional.
2. Supervisión de informes y documentos de Proyectos de Construcción de vía e infraestructura ferroviaria.
3. Revisión de estudios e informes de alternativas y soluciones para posterior desarrollo en el correspondiente Proyecto de Construcción.
4. Preparación de campañas geotécnicas para licitación de Proyectos de Construcción de infrestructura ferroviaria, y posterior revisión de la propuesta definitiva.</t>
  </si>
  <si>
    <t>Más de 10 años de experiencia en la redacción de Proyectos de Construcción de infraestructura ferroviaria (obras subterráneas y geotecnia).
Más de 3 años de experiencia en la dirección de Proyectos de Construcción de infraestructura ferroviaria (obras subterráneas y geotecnia).</t>
  </si>
  <si>
    <t>1. Redacción y dirección de Estudios Funcionales.
2. Análisis de documentos y propuestas en la red ferroviaria de otros organismos.
3. Análisis y propuesta de mejoras en la red ferroviaria.
4. Coordinación de Estudios Informativos con el MITMA.</t>
  </si>
  <si>
    <t>Más de 10 años de experiencia en la redacción/dirección de proyectos de obras lineales.
Más de 3 años de experiencia en la dirección de Estudios Funcionales</t>
  </si>
  <si>
    <t>1. Dirección de proyectos de infraestructura y superestructura ferroviaria.
2. Aplicación del procedimiento de diseño seguro.
3. Supervisión de proyectos ferroviarios y comprobación del cumplicmiento de ETIs. 
4. Seguimiento de planificaciones.</t>
  </si>
  <si>
    <t>Más de 20 años de experiencia en el sector de la Ingeniería.
Más de 10 años de experiencia en el sector ferroviario.
Más de 2 años de experiencia en dirección de proyectos ferroviarios</t>
  </si>
  <si>
    <t>1. Redacción de la documentación necesaria para la licitación de contratos de redacción de proyectos ferroviarios de Red Convencional.
2. Análisis y evaluación de ofertas presentadas a licitaciones públicas y redacción de informes relacionados.
3. Dirección de proyectos ferroviarios de Red Convencional.
4. Asesoría técnica en las especialidades de trazado, drenaje, geotecnia, etc.</t>
  </si>
  <si>
    <t>Más de 20 años de experiencia global en el sector de la Ingeniería.
Más de 15 años de experiencia en la redacción de proyectos de infraestructuras lineales.
Más de 10 años de experiencia en la redacción de proyectos ferroviarios.
Más de 1 año de experiencia en la dirección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</si>
  <si>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Modificados._x000D_</t>
  </si>
  <si>
    <t>Más de 10 años de experiencia en redacción de proyectos de arquitectura.
Más de 2 años de experiencia en supervisión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</si>
  <si>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t>
  </si>
  <si>
    <t>Ingeniero Industrial_x000D_</t>
  </si>
  <si>
    <t>Más de 10 años de experiencia en redacción de proyectos de instalaciones eléctricas, PCI, saneamiento, etc.
Más de 4 años de experiencia en supervisión de proyectos ferroviarios.</t>
  </si>
  <si>
    <t>1. Diseño, revisión y modificación de trazados de líneas ferroviarias.
2. Generación de información desde programas de trazado para representación de trazados en forma de planos.
3. Revisión y modificación de planos de trazado.
4. Revisión y modificación de documentos de proyectos de trazado.</t>
  </si>
  <si>
    <t>Más de 10 años de experiencia en trazado de proyectos ferroviarios.
Más de 5 años de experiencia en el uso de CLIP e ISTRAM.</t>
  </si>
  <si>
    <t xml:space="preserve">1. Dirección de las actividades de redacción de proyectos (replanteos, entregas, etc.).
2. Gestión, coordinación y supervisión de distintos contratos de proyectos de superestructura ferroviaria.
3. Revisión técnica de los proyectos y elaboración de la documentación necesaria para la aprobación.
4. Seguimiento del cumplimiento de los procedimientos exigibles en cada contrato. </t>
  </si>
  <si>
    <t>Más de 10 años de experiencia en la redacción de proyectos ferroviarios.
Más de 1 año de experiencia en la dirección de proyectos ferroviarios</t>
  </si>
  <si>
    <t>1. Elaboración de pliegos y documentación para la licitación de proyectos de estaciones ferroviarias.
2. Gestión, coordinación y supervisión de distintos contratos de arquitectura de estaciones ferroviarias.
3. Gestión del proceso de diseño seguro en infraestructuras ferroviarias.
4. Supervisión de proyectos de infraestructuras ferroviarias._x000D_</t>
  </si>
  <si>
    <t>Más de 5 años de experiencia en redacción de proyectos/dirección de obras ferroviarias.
Más de 1 año de experiencia en redacción de proyectos/dirección de obras de estaciones ferroviarias.
Más de 1 año de experiencia en dirección de proyectos de infraestructura ferroviaria.</t>
  </si>
  <si>
    <t>Más de 5 años de experiencia en redacción/supervisión de proyectos ferroviarios o asistencia técnica a obra.
Más de 4 años de experiencia en supervisión de proyectos ferroviarios.</t>
  </si>
  <si>
    <t>Más de 15 años de experiencia en redacción/supervisión de proyectos ferroviarios o dirección de obra.
Más de 1 año de experiencia en supervisión de proyectos ferroviarios</t>
  </si>
  <si>
    <t>1. Revisión y gestión del estado documental para puestas y entradas en servicio de actuaciones ferroviarias.
2. Revisión de comunicaciones de gálibos.
3. Revisión solicitud de no aplicación de la ETI y no aplicación de normativa nacional ferroviaria.
4. Elaboración y entrega a la Agencia Estatal de Seguridad Ferroviaria de la solicitud de autorización de entrada/puesta en servicio.</t>
  </si>
  <si>
    <t>Más de 10 años de experiencia en asistencia técnica / dirección de obra ferroviaria.
Más de 4 años de experiencia en asistencia técnica de señalización ferroviaria.
Más de 2 años de experiencia en puestas en servicio</t>
  </si>
  <si>
    <t>1. Revisión y supervisión de documentación de proyectos ferroviarios para su aprobación (Proyectos Básicos, Proyectos Construcción, Proyectos Modificados, Liquidaciones).
2. Elaboración de Informes de supervisión y de aprobaciones técnicas provisionales y definitivas de los proyectos básicos y constructivos.
3. Supervisión y control de los revisores de supervisiones dinámicas de proyectos.
4. Elaboración del informe propuesta de autorización, informe de supervisión y aprobación técnica de los Proyectos Modificados.</t>
  </si>
  <si>
    <t>Más de 5 años de experiencia en actuaciones ferroviarias.
Más de 2 años de experiencia en supervisión de proyectos ferroviarios.</t>
  </si>
  <si>
    <t>1. Apoyo al sistema de gestión de calidad.
2. Revisión y análisis de informes de revisión de planes de calidad.
3. Revisión de informes de auditorías, e informes de calidad.
4. Gestión de documentación durante la ejedución de las obras.</t>
  </si>
  <si>
    <t>Más de 5 años de experiencia en el sector de la Ingeniería.
Más de 1 años de experiencia en el sector ferroviario.
Experiencia en calidad, medio ambiente, seguridad y salud, hidrología, urbanismo, e i+D+i</t>
  </si>
  <si>
    <t>1. Elaboración de pliegos y documentación para la licitación de proyectos y obras ferroviarias.
2. Gestión, coordinación, supervisión y dirección de proyectos ferroviarios.
3. Gestión del proceso de diseño seguro en infraestructuras ferroviarias.
4. Análisis de gálibos ferroviarios.</t>
  </si>
  <si>
    <t>Más de 4 años de experiencia en redacción de proyectos ferroviarios.
Más de 1 año de experiencia en dirección de proyectos ferroviarios.</t>
  </si>
  <si>
    <t>1. Encargarse de la redacción de Anejos y cálculos geotécnicos en coordinación con los equipos de carreteras, ferrocarriles, edificación, estructuras y túneles.
2. Coordinación de técnicos/as de geología y geotecnia.
3. Asistencia técnica a obras en el ámbito de la geotecnia.
4. Supervisiones de proyectos de su especialidad.</t>
  </si>
  <si>
    <t>Nivel 3 MECES / 7 EQF (Máster)
Ingeniería Caminos, Canales y Puertos
Ingeniería Geológica
Ingeniería de Minas 
Licenciatura en Geología</t>
  </si>
  <si>
    <t>Al menos 12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 Experiencia en obra como geotécnico/a.
Se valorará formación específica adicional en Masters y cursos específicos de geotecnia y/o hidrogeología.
Inglés: valorable nivel mínimo B2</t>
  </si>
  <si>
    <t>1. Encargarse de la redacción de Anejos y cálculos geotécnicos en coordinación con los equipos de carreteras, ferrocarriles, edificación, estructuras y túneles.
2. Diseño y supervisión de campañas geotécnicas.
3. Asistencia técnica a obras en el ámbito de la geotecnia.
4. Supervisiones de proyectos de su especialidad.</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</si>
  <si>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Se valorará formación específica adicional en: Masters y cursos específicos de geotecnia / Modelización geológica 3D con software Leapfrog.
Inglés: valorable nivel mínimo B2.</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</si>
  <si>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</si>
  <si>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construcción y/o Master en Ingeniería de Caminos, Canales y Puertos</t>
  </si>
  <si>
    <t>Al menos 2 años de experiencia en labores similares a las solicitadas.
Se valorará experiencia previa en:
Software de CUBUS (Státik, Cedrus, Fagus), SAP2000, ANSYS, Sofistic, Idea, CYPE, RIDO
Programas de presupuestos (Menfis) y gráficos (AutoCAD)
Valorable experiencia internacional
Inglés: valorable nivel mínimo B2.</t>
  </si>
  <si>
    <t>1. Participará en la redacción de Anejos y cálculos geotécnicos en coordinación con los equipos de carreteras, ferrocarriles, edificación, estructuras y túneles.
2. Diseño y supervisión de campañas geotécnicas.
3. Inspección geotécnica de taludes y túneles. Colaborará en el diseño de soluciones de estabilización y seguimiento en obra de las mismas.
4. Participará en asistencias técnicas a obras en el ámbito de la geotecnia.</t>
  </si>
  <si>
    <t>Al menos 3 años de experiencia en labores similares a las solicitadas y conocimiento de software geotécnico.
Se valorará experiencia previa en: Redacción de proyectos geotécnicos para ADIF y el MITMA / Seguimiento geológico-geotécnico en obra / Campañas de reconocimiento geofísico e interpretación de resultados.
Se valorará formación específica adicional en: Técnicas de mejora del terreno / Sistemas de información geográfica (GIS).
Inglés: valorable nivel mínimo B2.
Necesario carnet de conducir tipo B</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</si>
  <si>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</si>
  <si>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Planificación y Gestión de Infraestructuras y/o 
Master en Ingeniería de Caminos, Canales y Puertos</t>
  </si>
  <si>
    <t>De 1 a 2 años de experiencia en labores similares a las solicitadas.
Se valorará experiencia previa en:
Software de CUBUS (Státik, Cedrus, Fagus), SAP2000, ANSYS, Sofistic, Idea, CYPE, RIDO
Programas de presupuestos (Menfis) y gráficos (Autocad)
Inglés: valorable nivel mínimo B2</t>
  </si>
  <si>
    <t>1. Diseño de túneles y obras subterráneas.
2. Redacción de proyectos e informes técnicos relacionados con obras subterráneas.
3. Coordinación y gestión de proyectos.
3. Cálculo numérico de Túneles: paquete Rocscience.</t>
  </si>
  <si>
    <t xml:space="preserve">Nivel 3 MECES / 7 EQF (Máster) 
Ingeniero de Caminos, Canales y Puertos
Ingeniero de Minas
</t>
  </si>
  <si>
    <t>Más de quince años de experiencia en las labores solicitadas.
Capacidad de gestión de proyectos, coordinación de equipos, gestión del cliente, planificación y liderazgo.
Valorable formación en gestión (MBA o similar).
Valorable formación en BIM Avanzado.
Valorable experiencia en obra / Valorable experiencia internacional.
Dominio de Autocad.
Experiencia en cálculo numérico de túneles y obras subterráneas.</t>
  </si>
  <si>
    <t>1. Calculo numérico 2D y 3D de túneles.
2. Redacción de proyectos e informes técnicos relacionados con obras subterráneas.
3. Apoyo técnico a obra.
4. Supervisión de proyectos.</t>
  </si>
  <si>
    <t>Nivel 3 MECES / 7 EQF (Máster) 
Ingeniero de Caminos, Canales y Puertos
Ingeniero de Minas</t>
  </si>
  <si>
    <t>Más de diez años de experiencia en las labores solicitadas.
Inglés: mínimo B2.
Experto en FLAC3D o similar
Dominio de Autocad.</t>
  </si>
  <si>
    <t>1. Coordinación de equipos para la redacción de proyectos estructurales.
2. Desarrollo de herramientas de cálculo mediante la programación de macros.
3. Análisis y definición de procesos constructivos complejos.
4. Cálculo y proyecto de estructuras mixtas acero-hormigón.</t>
  </si>
  <si>
    <t>Nivel 2 MECES / 6 EQF (grado)
Ingeniería Civil</t>
  </si>
  <si>
    <t>Conocimiento extenso de normativa técnica Europea e internacional
Software de Diseño: Oasys GSA, STAAD.pro, ETABS, RAM Concept, SAP 2000, CYPE, PLAXIS.
Software de Ingeniería: AutoCAD 2012, REVIT 2016, TEKLA, SICAD (GIS)
Herramientas Microsoft: MS Project, MS Office, MS Access. Desarrollo de Software: mediante MS Excel y MathCad y lenguajes VBa, SQL y MATLAB.
Programación de COM link y API´s para interacción de MS-Excel/VBa con softwares Oasys GSA, CSI (ETABS o SAP2000) y Bentley (STAAD.pro). Conocimiento de sistema LINUX y UNIX</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</si>
  <si>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Proyectos hidrogeológicos.
Se valorará formación específica adicional en: Másters y cursos específicos de geotecnia / Modelización geológica 3D con software Leapfrog.
Inglés: valorable nivel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</si>
  <si>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</si>
  <si>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Máster oficial en recursos hídricos o hidrogeología.</t>
  </si>
  <si>
    <t>Al menos 8 años de experiencia en trabajos similares.
Se valorará experiencia previa en: Redacción de estudios de afecciones hidrogeológicas para MITMA y ADIF / Redacción de proyectos de redes piezométricas para el Ministerio de Transición Ecológica.
Se valorará formación específica adicional en: Másters y cursos específicos de hidrogeología / Software específico para hidrogeología.
Inglés: valorable nivel mínimo B2</t>
  </si>
  <si>
    <t>1. Estudio de la documentación recibida como input para el encaje de las Pantallas Acústicas.
2. Desarrollo detallado del proyecto de Pantallas Acústicas en su parte de obra civil.
3. Apoyo en el cálculo de mediciones, pliego y presupuestos en los proyectos de estructuras.
4. Colaboración en la actualización de las bases de precio, y adaptación a los proyectos.</t>
  </si>
  <si>
    <t xml:space="preserve">Nivel 2 MECES / 6 EQF (Grado)
Arquitécto Técnico
Grado en Ingeniería de la Edificación
</t>
  </si>
  <si>
    <t>Al menos 2 años de experiencia en labores similares a las solicitadas.
Se valorará experiencia previa en:
Programas de presupuestos (Menfis) y gráficos (Autocad)
Valorable experiencia internacional
Inglés: valorable nivel mínimo B2</t>
  </si>
  <si>
    <t>1. Diseño de túneles y obras subterráneas.
2. Diseño de hinca de tuberías.
2. Redacción de proyectos e informes técnicos relacionados con obras subterráneas.
4. Diseño de planes de control e instrumentación</t>
  </si>
  <si>
    <t>Nivel 3 MECES / 7 EQF (Máster) 
Ingeniería Geológica</t>
  </si>
  <si>
    <t>Más de tres años de experiencia en las labores solicitadas.
Dominio de programas de cálculo numérico: Plaxis, RS2.
Dominio de AutoCAD/Dominio de Menfis.
Experiencia en geotecnia de túneles, tratamientos del terreno, diseño de emboquilles, mediciones y presupuestos. Valorable experiencia en obra.
Conocimiento de normativa aplicable a obras subterráneas, túneles ferroviarios y carreteros.
Inglés: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</si>
  <si>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</si>
  <si>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o
Máster oficial en Recursos Hídricos o Hidrogeología</t>
  </si>
  <si>
    <t>De 2 a 5 años de experiencia en trabajos similares.
Se valorará experiencia previa en: Redacción de estudios de afecciones hidrogeológicas para MITMA y ADIF./ Redacción de proyectos de redes piezométricas para el Ministerio de Transición Ecológica.
Se valorará formación específica adicional en: Masters y cursos específicos de hidrogeología / Software específico para hidrogeología.
Inglés: valorable nivel mínimo B2</t>
  </si>
  <si>
    <t>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t>
  </si>
  <si>
    <t>Nivel 3 MECES / 7 EQF (Máster) 
Ingeniero de Caminos, Canales y Puertos</t>
  </si>
  <si>
    <t>De 2 a 4 años de experiencia en las labores solicitadas
Experiencia en: Encaje y modelado de estructuras en el entorno BIM de Bentley. Coordinación de los modelos de estructuras con los de otras especialidades. Utilización de macros para mejorar la extracción de datos de los modelos (mediciones, presupuestos, etc.). 
Creación de células paramétricas. Planificación y simulación 4D.
Conocimiento de: lenguaje de Programación Visual Basic, software Bentley (Openbridge, Openbuldings, ProStructures, Synchro), Software Autodesk (AutoCad, Revit, Navisworks), software GIS (GlobalMaper, QGIS). Creación de presupuestos con Menfis.
Valorable: Experiencia en redacción de proyectos de carreteras y ferroviarios de carácter nacional e internacional.
Inglés: mínimo B2</t>
  </si>
  <si>
    <t>1. Diseño de túneles y obras subterráneas.
2. Cálculos aerodinámicos.
3. Redacción de proyectos e informes técnicos relacionados con obras subterráneas.
4. Cálculo numérico 3D y 2D.</t>
  </si>
  <si>
    <t>Más de dos años de experiencia en las labores solicitadas.
Inglés: mínimo B2.
Dominio de Autocad y de programas de cálculo numérico en 2D y 3D.
Experiencia en elaboración de mediciones y presupuestos. Dominio de Menfis.
Conocimiento de normativa aplicable a obras subterráneas, túneles ferroviarios y carreteros.
Valorable experiencia en técnica de explosivos.
Valorable experiencia en gestión de proyectos.</t>
  </si>
  <si>
    <t>1. Diseño de túneles y obras subterráneas.
2. Redacción de proyectos e informes técnicos relacionados con obras subterráneas.
3. Cálculo numérico de Túneles: paquete Rocscience.
4. Rehabilitación, renovación y ampliación de túneles.</t>
  </si>
  <si>
    <t>Más de tres años de experiencia en las labores solicitadas
Experiencia en túneles ejecutados con TBM.
Experiencia en mediciones y presupuestos. Dominio de Menfis / Dominio de AutoCAD.
Conocimiento de normativa aplicable a obras subterráneas, túneles ferroviarios y carreteros.
Valorable Máster de Túneles y Obras Subterráneas.
Valorable experiencia en obra nacional o internacional.
Inglés: mínimo B2</t>
  </si>
  <si>
    <t>1. Modelización geológica en 3D.
2. Generación de modelos geológicos y geotécnicos temáticos para su inegración en el modelo BIM del Proyecto.
3. Elaboración de modelos para el cálculo geotécnico.
4. Colaboración en la redacción de proyectos de geología y geotecnia.</t>
  </si>
  <si>
    <t>Nivel 2 MECES / 6 EQF (Grado)
Geología o ingeniería geológica</t>
  </si>
  <si>
    <t>Al menos 2 años de experiencia en labores similares a las solicitadas.
Nivel avanzado en software específico: Leapfrog, GINT y GEO 5.
Se valorará experiencia previa en:
Modelado geológico 3D en proyectos de infraestructuras lineales.
Modelado geológico 3D en proyectos internacionales de ingeniería civil.
Inglés: valorable nivel mínimo B2</t>
  </si>
  <si>
    <t>1. Supervisión de campañas geotécnicas.
2. Colaborará en la redacción de Anejos y cálculos geotécnicos en coordinación con los equipos de carreteras, ferrocarriles, edificación, estructuras y túneles.
3. Inspección geotécnica de taludes y túneles.
4. Participará en asistencias técnicas a obras en el ámbito de la geotecnia.</t>
  </si>
  <si>
    <t>Nivel 2 MECES / 6 EQF (Grado)
Ingeniería Civil
Ingeniería Geológica
Ingeniería de Minas o 
Geología</t>
  </si>
  <si>
    <t>Al menos 3 años de experiencia en labores similares a las solicitadas.
Se valorará experiencia previa en: Proyectos internacionales / Redacción de proyectos geotécnicos para ADIF y el MITMA / Campañas de reconocimiento geofísico.
Se valorará formación específica adicional en Másters y cursos específicos de geotecnia.
Inglés: valorable nivel mínimo C1.
Necesario carnet de conducir tipo B</t>
  </si>
  <si>
    <t>1. Modelado de estructuras en metodología BIM en entorno Bentley: software Openbridge.
2. Extracción de presupuestos de modelos BIM en entorno Bentley (software Openbridge) y adaptación a formato de cliente (cualquiera).
3. Desarrollo de especificaciones técnicas de proyectos en metodología BIM en entorno Bentlley.
4. Supervisión de la parte de presupuestos de estructuras de proyectos de ferrocarril y carretera en cualquier fase de proyecto.</t>
  </si>
  <si>
    <t xml:space="preserve">Nivel 3 MECES / 7 EQF (Máster) 
Ingeniero de Caminos, Canales y Puertos o 
Doble Grado en Ingeniería Civil y Dirección y Creación de Empresas </t>
  </si>
  <si>
    <t>De 1 a 2 años de experiencia en las labores solicitadas
Experiencia de 1 a 2 años en Proyectos internacionales desarrollados con metodología BIM en entorno Bentley
Conocimiento de Microsoft Project
Valorable manejo de Microsoft Excel nivel avanzado
Inglés: mínimo C1</t>
  </si>
  <si>
    <t>1. Gestión, control y seguimiento de los accidentes de trabajo, incapacidades temporales e incapacidades permanentes de la compañía.
2. Gestión, control y seguimiento de las incidencias de nómina previa al abono de la misma. Asi como la gestión de las solicitudes realizadas a través del portal del empleado (cambio IRPF, solicitudes de paga extra/nómina, cambio cuentas bancarias).
3. Control y seguimiento de la LGD.
4. Control y seguimiento de los beneficios sociales de la compañía junto a su facturación. Apoyo en la gestión de la retribución flexible.</t>
  </si>
  <si>
    <t>Licenciatura Ciencias del Trabajo / Diplomatura en Relaciones Laborales</t>
  </si>
  <si>
    <t>- Conocimiento avanzando en el programa de nómina SAP - Módulo HR.
- Conocimiento avanzado de excel.
- Siltr@
- Sistema RED - Acredita - Casia
- Delt@
- Contrat@
- CRA
- Certific@</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</si>
  <si>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</si>
  <si>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1. Análisis descriptivo, tratamiento y reporte de datos relacionados con variables organizacionales y corporativas.
2. Elaboración de cuadros de mando con las principales variables y KPI's de la dirección de Personas. 
3. Preparación de datos y elaboración de informes periódicos relacionados con la planificación de la empresa (Proveedores, Previsiones, Presupuestos, Masa Salarial, Cupo, Costes...)
4. Uso de ERPs y CRMs propios y externos aplicados a la gestión de recursos corporativos de personal (SAP, Perfil, Gepeto)</t>
  </si>
  <si>
    <t>Licenciatura, Grado o Master universitario en Psicología / Derecho.</t>
  </si>
  <si>
    <t>Alto nivel de manejo SAP
Alto nivel de EXCEL.
Al menos 3 años de experiencia profesional diversa en áreas relativas a la función de Personas (Selección, Laboral, Reporting)
Al menos 1 año de experiencia específica en el área del reporting /analítica de datos en el ámbito de la función de Personas</t>
  </si>
  <si>
    <t>1. Aplicar los instrumentos técnicos para valorar la capacidad y conocimiento de los candidatos/as, realización de búsquedas directas así como publicación de necesidades en las distintas fuentes de reclutamiento.
2. Criba Curricular, realización de entrevistas, redacción de informes y aplicación de pruebas de adecuación para la selección de personal.
3. Realización de ofertas de incorporación y preparación de trámites y documentación para la contratación.
4. Elaboración de informes y seguimiento de los procesos de selección y contratación relativa a las vacantes asignadas.</t>
  </si>
  <si>
    <t>Licenciatura, Grado o Master universitario , preferiblemente en Psicología / Pedagogía / Humanidades.</t>
  </si>
  <si>
    <t>Al menos 7 años de experiencia específica en el área de Selección de Personal.
Al menos 1 año y medio de experiencia en selección de perfiles de alta cualificación en las disciplinas de Ingeniería Civil, Ingeniería de Sistemas Ferroviarios y Aeroportuarios, Consultoría de Movilidad y Transporte , TI e Integración.</t>
  </si>
  <si>
    <r>
      <rPr>
        <sz val="9"/>
        <color rgb="FF000000"/>
        <rFont val="Poppins regular"/>
      </rPr>
      <t xml:space="preserve">A partir de la información facilitada en fase de oferta, analizar los riesgos tanto laborales como migratorios a los que pueda enfrentarse un proyecto, persona o vehículo jurídico, en cualesquiera de los países, aportando una solución específica en cada caso.
Analizar, teniendo en cuenta principalmente las obligaciones locales en materia migratoria y laboral, las estrategias más adecuadas de desplazamiento y/o contratación internacional de personas en los distintos países en los que operamos, garantizando un desplazamiento 
óptimo en tiempo y forma.
Acompañar la incorporación, su continuidad en destino, así como el retorno de aquellas personas internas/externas seleccionadas para prestar apoyo en alguno de los proyectos internacionales en curso. Ello implica la gestión integral de su permiso de trabajo (incluyendo familiares desplazados), resolución de dudas o incidencias del personal desplazado (fiscalidad, nóminas, ayudas a la escolarización, etc.), coordinación, soporte y seguimiento de la contratación. Gestión de servicios (seguro médico, alojamiento, centros escolares, vuelos, </t>
    </r>
    <r>
      <rPr>
        <sz val="9"/>
        <color rgb="FFFF0000"/>
        <rFont val="Poppins regular"/>
      </rPr>
      <t xml:space="preserve">etc.) </t>
    </r>
    <r>
      <rPr>
        <sz val="9"/>
        <color rgb="FF000000"/>
        <rFont val="Poppins regular"/>
      </rPr>
      <t>y/o resolución de cualquier incidencia que pueda producirse durante ese periodo, o la activación y gestión del programa corporativo de repatriaciones en aquellos casos que resulte necesario.
Conocer, aplicar y asesorar al personal interno y/o externo en las distintas políticas y procedimientos internacionales que le serán de aplicación, analizando y dando respuesta a las solicitudes y mejoras que puedan plantearse, teniendo muy presente el impacto de éstas en términos de eficiencia, competitividad y adecuación a los distintos proyectos.</t>
    </r>
  </si>
  <si>
    <t>Titulación universitaria superior en Derecho o Humanidades. Conocimientos equivalentes equiparados por la empresa y/o experiencia 
consolidada en el ejercicio de la actividad profesional en la empresa y reconocida por ésta.</t>
  </si>
  <si>
    <t>Formación de Postgrado/Master en Recursos Humanos, que aporte conocimientos transversales en la función.
Conocimientos/experiencia en normativa migratoria a nivel internacional, con especial foco el LATAM, Europa o Middle East.
Conocimientos/experiencia en normativa laoral a nivel internacional, con especial foco el LATAM, Europa o Middle East.
Experiencia mínima de 2-3 años en funciones vinculadas a la movilidad internacional de personas</t>
  </si>
  <si>
    <t>1. Diseño y gestión de redes sociales: propuesta de contenidos, diseño, publicación y seguimiento.
2. Creación de contenido audiovisual: grabación y edición de videos y realización de fotografías para las piezas de comunicación corporativa de la compañía.
3. Generación de contenido escrito: redacción de noticias, reportajes y otras piezas informativas.
4. Diseño y gestión de campañas de comunicación en los diferentes canales de comunicación corporativa.</t>
  </si>
  <si>
    <t>Licenciatura en Periodismo</t>
  </si>
  <si>
    <t>- Experiencia de al menos 4 años en medios de comunicación 
- Manejo de programas de edición de video
- Manejo de gestores de contenido web
- Manejo de redes sociales
- Se valorará postgrado de la rama audiovisual</t>
  </si>
  <si>
    <t>FP2 Informática de Gestión</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</si>
  <si>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</si>
  <si>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Consultor de Gestión Financiera de Proyectos</t>
  </si>
  <si>
    <t>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</si>
  <si>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</si>
  <si>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Al menos 10 años de experiencia en obras ferroviarias de infraestructura y vía.
Valorable conocimiento de los procedimientos del ADIF.
Valorable experiencia en vía en placa.</t>
  </si>
  <si>
    <t>OPAA-003</t>
  </si>
  <si>
    <t>Licenciatura en Derecho o Grado en Derecho y Máster de Acceso a la Abogacía.</t>
  </si>
  <si>
    <t>- Máster en Asesoría Jurídico Laboral u otra formación que acredite la especialización en Derecho Laboral.
- Conocimientos básicos de SAP.</t>
  </si>
  <si>
    <t>- La fecha a considerar para la valoración de los méritos será la fecha de finalización del plazo de presentación de solicitudes (20/10/2022)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21/10/2017 deberá indicar esta fecha en la columna "Fecha desde", dado que solo se valorarán los últimos 5 años. 
- En caso de que la persona mantenga vinculación laboral a fecha de finalización de plazo de solicitudes (20/10/2022),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</si>
</sst>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6">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1"/>
      <name val="Calibri"/>
      <family val="2"/>
      <scheme val="minor"/>
    </font>
    <font>
      <b/>
      <sz val="11"/>
      <color rgb="FF000000"/>
      <name val="Times New Roman"/>
      <family val="1"/>
    </font>
    <font>
      <b/>
      <sz val="10"/>
      <color theme="1"/>
      <name val="Poppins regular"/>
    </font>
    <font>
      <i/>
      <sz val="10"/>
      <color rgb="FF000000"/>
      <name val="Calibri"/>
      <family val="2"/>
      <scheme val="minor"/>
    </font>
    <font>
      <sz val="9"/>
      <color rgb="FF000000"/>
      <name val="Calibri"/>
      <family val="2"/>
      <scheme val="minor"/>
    </font>
    <font>
      <sz val="9"/>
      <color rgb="FF000000"/>
      <name val="Times New Roman"/>
      <family val="1"/>
    </font>
    <font>
      <sz val="9"/>
      <color rgb="FFFF0000"/>
      <name val="Poppins regular"/>
    </font>
  </fonts>
  <fills count="19">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rgb="FFFFFF00"/>
        <bgColor indexed="64"/>
      </patternFill>
    </fill>
  </fills>
  <borders count="5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rgb="FF000000"/>
      </left>
      <right/>
      <top style="thin">
        <color rgb="FF000000"/>
      </top>
      <bottom/>
      <diagonal/>
    </border>
    <border>
      <left style="thin">
        <color indexed="64"/>
      </left>
      <right/>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57">
    <xf numFmtId="0" fontId="0" fillId="0" borderId="0" xfId="0" applyFill="1" applyBorder="1" applyAlignment="1">
      <alignment horizontal="left" vertical="top"/>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2" fillId="0" borderId="0" xfId="0" applyFont="1" applyFill="1" applyBorder="1" applyAlignment="1">
      <alignment horizontal="left" vertical="top"/>
    </xf>
    <xf numFmtId="0" fontId="35"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6" fillId="14" borderId="0" xfId="3" applyFont="1" applyFill="1" applyAlignment="1">
      <alignment horizontal="center" vertical="center"/>
    </xf>
    <xf numFmtId="0" fontId="37" fillId="0" borderId="0" xfId="3" applyFont="1" applyAlignment="1">
      <alignment vertical="center" wrapText="1"/>
    </xf>
    <xf numFmtId="0" fontId="37" fillId="0" borderId="0" xfId="3" applyFont="1" applyAlignment="1">
      <alignment vertical="center"/>
    </xf>
    <xf numFmtId="0" fontId="2" fillId="0" borderId="0" xfId="3" applyAlignment="1" applyProtection="1">
      <alignment horizontal="center" vertical="top"/>
      <protection locked="0"/>
    </xf>
    <xf numFmtId="49" fontId="38" fillId="15"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49" fontId="2" fillId="0" borderId="0" xfId="3" applyNumberFormat="1" applyAlignment="1" applyProtection="1">
      <alignment horizontal="left" vertical="top"/>
      <protection locked="0"/>
    </xf>
    <xf numFmtId="0" fontId="33" fillId="4" borderId="44" xfId="3" applyFont="1" applyFill="1" applyBorder="1" applyAlignment="1" applyProtection="1">
      <alignment horizontal="center" vertical="center" wrapText="1"/>
      <protection locked="0"/>
    </xf>
    <xf numFmtId="0" fontId="33" fillId="11" borderId="44" xfId="3" applyFont="1" applyFill="1" applyBorder="1" applyAlignment="1">
      <alignment horizontal="center" vertical="center" wrapText="1"/>
    </xf>
    <xf numFmtId="0" fontId="33" fillId="4" borderId="44" xfId="3" applyFont="1" applyFill="1" applyBorder="1" applyAlignment="1">
      <alignment horizontal="center" vertical="center" wrapText="1"/>
    </xf>
    <xf numFmtId="0" fontId="33" fillId="5" borderId="44" xfId="3" applyFont="1" applyFill="1" applyBorder="1" applyAlignment="1">
      <alignment horizontal="center" vertical="center" wrapText="1"/>
    </xf>
    <xf numFmtId="49" fontId="33" fillId="11" borderId="17" xfId="3" applyNumberFormat="1" applyFont="1" applyFill="1" applyBorder="1" applyAlignment="1">
      <alignment horizontal="center" vertical="center"/>
    </xf>
    <xf numFmtId="49" fontId="33" fillId="11" borderId="17" xfId="3" applyNumberFormat="1" applyFont="1" applyFill="1" applyBorder="1" applyAlignment="1">
      <alignment horizontal="center" vertical="center" wrapText="1"/>
    </xf>
    <xf numFmtId="49" fontId="33" fillId="11" borderId="17" xfId="3" applyNumberFormat="1" applyFont="1" applyFill="1" applyBorder="1" applyAlignment="1" applyProtection="1">
      <alignment horizontal="center" vertical="center" wrapText="1"/>
      <protection locked="0"/>
    </xf>
    <xf numFmtId="0" fontId="33" fillId="17" borderId="17" xfId="3" applyFont="1" applyFill="1" applyBorder="1" applyAlignment="1" applyProtection="1">
      <alignment horizontal="center" vertical="center" wrapText="1"/>
      <protection locked="0"/>
    </xf>
    <xf numFmtId="0" fontId="2" fillId="0" borderId="0" xfId="3" applyAlignment="1" applyProtection="1">
      <alignment horizontal="center" vertical="center"/>
      <protection locked="0"/>
    </xf>
    <xf numFmtId="49" fontId="33" fillId="0" borderId="53" xfId="3" applyNumberFormat="1" applyFont="1" applyBorder="1" applyAlignment="1" applyProtection="1">
      <alignment horizontal="center" vertical="center" wrapText="1"/>
      <protection locked="0"/>
    </xf>
    <xf numFmtId="0" fontId="2" fillId="0" borderId="53" xfId="3" applyBorder="1" applyAlignment="1" applyProtection="1">
      <alignment horizontal="center" vertical="center" wrapText="1"/>
      <protection locked="0"/>
    </xf>
    <xf numFmtId="0" fontId="2" fillId="0" borderId="0" xfId="3" applyAlignment="1">
      <alignment horizontal="center" vertical="center" wrapText="1"/>
    </xf>
    <xf numFmtId="0" fontId="2" fillId="0" borderId="0" xfId="3" applyAlignment="1">
      <alignment horizontal="left" vertical="top"/>
    </xf>
    <xf numFmtId="1" fontId="33" fillId="0" borderId="45" xfId="3" applyNumberFormat="1" applyFont="1" applyBorder="1" applyAlignment="1" applyProtection="1">
      <alignment horizontal="center" vertical="center" wrapText="1" shrinkToFit="1"/>
      <protection locked="0"/>
    </xf>
    <xf numFmtId="0" fontId="33" fillId="0" borderId="46" xfId="3" applyFont="1" applyBorder="1" applyAlignment="1">
      <alignment horizontal="left" vertical="center" wrapText="1"/>
    </xf>
    <xf numFmtId="0" fontId="33" fillId="0" borderId="46" xfId="3" applyFont="1" applyBorder="1" applyAlignment="1">
      <alignment horizontal="center" vertical="center" wrapText="1"/>
    </xf>
    <xf numFmtId="0" fontId="33" fillId="0" borderId="45" xfId="3" applyFont="1" applyBorder="1" applyAlignment="1">
      <alignment horizontal="center" vertical="center" wrapText="1"/>
    </xf>
    <xf numFmtId="1" fontId="33" fillId="0" borderId="45" xfId="3" applyNumberFormat="1" applyFont="1" applyBorder="1" applyAlignment="1">
      <alignment horizontal="center" vertical="center" wrapText="1" shrinkToFit="1"/>
    </xf>
    <xf numFmtId="0" fontId="33" fillId="0" borderId="47" xfId="3" applyFont="1" applyBorder="1" applyAlignment="1">
      <alignment horizontal="center" vertical="center" wrapText="1"/>
    </xf>
    <xf numFmtId="49" fontId="33" fillId="0" borderId="7" xfId="3" applyNumberFormat="1" applyFont="1" applyBorder="1" applyAlignment="1">
      <alignment horizontal="left" vertical="top" wrapText="1"/>
    </xf>
    <xf numFmtId="49" fontId="2" fillId="0" borderId="10" xfId="3" applyNumberFormat="1" applyBorder="1" applyAlignment="1">
      <alignment horizontal="left" vertical="top" wrapText="1"/>
    </xf>
    <xf numFmtId="49" fontId="2" fillId="12" borderId="7" xfId="3" applyNumberFormat="1" applyFill="1" applyBorder="1" applyAlignment="1">
      <alignment horizontal="left" vertical="top" wrapText="1"/>
    </xf>
    <xf numFmtId="49" fontId="2" fillId="0" borderId="7" xfId="3" applyNumberFormat="1" applyBorder="1" applyAlignment="1" applyProtection="1">
      <alignment horizontal="left" vertical="top" wrapText="1"/>
      <protection locked="0"/>
    </xf>
    <xf numFmtId="0" fontId="2" fillId="0" borderId="7" xfId="3" applyBorder="1" applyAlignment="1" applyProtection="1">
      <alignment horizontal="left" vertical="center" wrapText="1"/>
      <protection locked="0"/>
    </xf>
    <xf numFmtId="0" fontId="2" fillId="0" borderId="7" xfId="3" applyBorder="1" applyAlignment="1" applyProtection="1">
      <alignment horizontal="left" vertical="center"/>
      <protection locked="0"/>
    </xf>
    <xf numFmtId="49" fontId="2" fillId="0" borderId="7" xfId="3" applyNumberFormat="1" applyBorder="1" applyAlignment="1" applyProtection="1">
      <alignment horizontal="left" vertical="center"/>
      <protection locked="0"/>
    </xf>
    <xf numFmtId="0" fontId="2" fillId="0" borderId="7" xfId="3" applyBorder="1" applyAlignment="1">
      <alignment horizontal="left" vertical="center"/>
    </xf>
    <xf numFmtId="0" fontId="2" fillId="0" borderId="0" xfId="3" applyAlignment="1">
      <alignment horizontal="left" vertical="center"/>
    </xf>
    <xf numFmtId="49" fontId="2" fillId="16" borderId="7" xfId="3" applyNumberFormat="1" applyFill="1" applyBorder="1" applyAlignment="1" applyProtection="1">
      <alignment horizontal="left" vertical="top" wrapText="1"/>
      <protection locked="0"/>
    </xf>
    <xf numFmtId="0" fontId="2" fillId="12" borderId="7" xfId="3" applyFill="1" applyBorder="1" applyAlignment="1" applyProtection="1">
      <alignment horizontal="left" vertical="center"/>
      <protection locked="0"/>
    </xf>
    <xf numFmtId="49" fontId="2" fillId="0" borderId="10" xfId="3" quotePrefix="1" applyNumberFormat="1" applyBorder="1" applyAlignment="1">
      <alignment horizontal="left" vertical="top" wrapText="1"/>
    </xf>
    <xf numFmtId="0" fontId="33" fillId="0" borderId="48" xfId="3" applyFont="1" applyBorder="1" applyAlignment="1">
      <alignment horizontal="center" vertical="center" wrapText="1"/>
    </xf>
    <xf numFmtId="49" fontId="43" fillId="0" borderId="7" xfId="3" applyNumberFormat="1" applyFont="1" applyBorder="1" applyAlignment="1">
      <alignment horizontal="left" vertical="top" wrapText="1"/>
    </xf>
    <xf numFmtId="49" fontId="2" fillId="12" borderId="7" xfId="3" applyNumberFormat="1" applyFill="1" applyBorder="1" applyAlignment="1" applyProtection="1">
      <alignment horizontal="left" vertical="center"/>
      <protection locked="0"/>
    </xf>
    <xf numFmtId="0" fontId="2" fillId="12" borderId="7" xfId="3" applyFill="1" applyBorder="1" applyAlignment="1" applyProtection="1">
      <alignment horizontal="left" vertical="center" wrapText="1"/>
      <protection locked="0"/>
    </xf>
    <xf numFmtId="0" fontId="2" fillId="0" borderId="7" xfId="3" applyBorder="1" applyAlignment="1" applyProtection="1">
      <alignment horizontal="left" vertical="top" wrapText="1"/>
      <protection locked="0"/>
    </xf>
    <xf numFmtId="0" fontId="2" fillId="0" borderId="7" xfId="3" applyBorder="1" applyAlignment="1" applyProtection="1">
      <alignment vertical="top" wrapText="1"/>
      <protection locked="0"/>
    </xf>
    <xf numFmtId="0" fontId="33" fillId="0" borderId="46" xfId="3" applyFont="1" applyBorder="1" applyAlignment="1">
      <alignment vertical="center" wrapText="1"/>
    </xf>
    <xf numFmtId="0" fontId="2" fillId="18" borderId="7" xfId="3" applyFill="1" applyBorder="1" applyAlignment="1" applyProtection="1">
      <alignment horizontal="left" vertical="center" wrapText="1"/>
      <protection locked="0"/>
    </xf>
    <xf numFmtId="49" fontId="44" fillId="0" borderId="10" xfId="3" applyNumberFormat="1" applyFont="1" applyBorder="1" applyAlignment="1">
      <alignment horizontal="left" vertical="top" wrapText="1"/>
    </xf>
    <xf numFmtId="49" fontId="44" fillId="0" borderId="7" xfId="3" applyNumberFormat="1" applyFont="1" applyBorder="1" applyAlignment="1" applyProtection="1">
      <alignment horizontal="left" vertical="top" wrapText="1"/>
      <protection locked="0"/>
    </xf>
    <xf numFmtId="0" fontId="44" fillId="0" borderId="7" xfId="3" applyFont="1" applyBorder="1" applyAlignment="1" applyProtection="1">
      <alignment horizontal="left" vertical="center"/>
      <protection locked="0"/>
    </xf>
    <xf numFmtId="0" fontId="44" fillId="0" borderId="0" xfId="3" applyFont="1" applyAlignment="1">
      <alignment horizontal="left" vertical="center"/>
    </xf>
    <xf numFmtId="49" fontId="33" fillId="0" borderId="53" xfId="3" applyNumberFormat="1" applyFont="1" applyBorder="1" applyAlignment="1">
      <alignment horizontal="left" vertical="top" wrapText="1"/>
    </xf>
    <xf numFmtId="49" fontId="2" fillId="0" borderId="54" xfId="3" applyNumberFormat="1" applyBorder="1" applyAlignment="1">
      <alignment horizontal="left" vertical="top" wrapText="1"/>
    </xf>
    <xf numFmtId="49" fontId="33" fillId="0" borderId="55" xfId="3" applyNumberFormat="1" applyFont="1" applyBorder="1" applyAlignment="1">
      <alignment horizontal="left" vertical="top" wrapText="1"/>
    </xf>
    <xf numFmtId="49" fontId="2" fillId="0" borderId="1" xfId="3" applyNumberFormat="1" applyBorder="1" applyAlignment="1">
      <alignment horizontal="left" vertical="top" wrapText="1"/>
    </xf>
    <xf numFmtId="49" fontId="33" fillId="0" borderId="56" xfId="3" applyNumberFormat="1" applyFont="1" applyBorder="1" applyAlignment="1">
      <alignment horizontal="left" vertical="top" wrapText="1"/>
    </xf>
    <xf numFmtId="49" fontId="2" fillId="0" borderId="57" xfId="3" applyNumberFormat="1" applyBorder="1" applyAlignment="1">
      <alignment horizontal="left" vertical="top" wrapText="1"/>
    </xf>
    <xf numFmtId="49" fontId="33" fillId="0" borderId="54" xfId="3" applyNumberFormat="1" applyFont="1" applyBorder="1" applyAlignment="1">
      <alignment horizontal="left" vertical="top" wrapText="1"/>
    </xf>
    <xf numFmtId="49" fontId="2" fillId="0" borderId="58" xfId="3" applyNumberFormat="1" applyBorder="1" applyAlignment="1">
      <alignment horizontal="left" vertical="top" wrapText="1"/>
    </xf>
    <xf numFmtId="1" fontId="43" fillId="0" borderId="45" xfId="3" applyNumberFormat="1" applyFont="1" applyBorder="1" applyAlignment="1" applyProtection="1">
      <alignment horizontal="center" vertical="center" wrapText="1" shrinkToFit="1"/>
      <protection locked="0"/>
    </xf>
    <xf numFmtId="0" fontId="43" fillId="0" borderId="46" xfId="3" applyFont="1" applyBorder="1" applyAlignment="1">
      <alignment vertical="center" wrapText="1"/>
    </xf>
    <xf numFmtId="0" fontId="43" fillId="0" borderId="46" xfId="3" applyFont="1" applyBorder="1" applyAlignment="1">
      <alignment horizontal="center" vertical="center" wrapText="1"/>
    </xf>
    <xf numFmtId="1" fontId="43" fillId="0" borderId="45" xfId="3" applyNumberFormat="1" applyFont="1" applyBorder="1" applyAlignment="1">
      <alignment horizontal="center" vertical="center" wrapText="1" shrinkToFit="1"/>
    </xf>
    <xf numFmtId="0" fontId="43" fillId="0" borderId="48" xfId="3" applyFont="1" applyBorder="1" applyAlignment="1">
      <alignment horizontal="center" vertical="center" wrapText="1"/>
    </xf>
    <xf numFmtId="49" fontId="2" fillId="0" borderId="7" xfId="3" applyNumberFormat="1" applyBorder="1" applyAlignment="1" applyProtection="1">
      <alignment vertical="top" wrapText="1"/>
      <protection locked="0"/>
    </xf>
    <xf numFmtId="0" fontId="43" fillId="0" borderId="46" xfId="3" applyFont="1" applyBorder="1" applyAlignment="1">
      <alignment horizontal="left" vertical="center" wrapText="1"/>
    </xf>
    <xf numFmtId="49" fontId="33" fillId="0" borderId="7" xfId="3" applyNumberFormat="1" applyFont="1" applyBorder="1" applyAlignment="1">
      <alignment vertical="top" wrapText="1"/>
    </xf>
    <xf numFmtId="0" fontId="2" fillId="0" borderId="0" xfId="3" applyAlignment="1">
      <alignment vertical="top"/>
    </xf>
    <xf numFmtId="49" fontId="2" fillId="0" borderId="7" xfId="3" applyNumberFormat="1" applyBorder="1" applyAlignment="1" applyProtection="1">
      <alignment horizontal="center" vertical="top" wrapText="1"/>
      <protection locked="0"/>
    </xf>
    <xf numFmtId="0" fontId="40" fillId="13" borderId="0" xfId="3" applyFont="1" applyFill="1" applyAlignment="1" applyProtection="1">
      <alignment horizontal="left" vertical="top"/>
      <protection locked="0"/>
    </xf>
    <xf numFmtId="0" fontId="40" fillId="13" borderId="0" xfId="3" applyFont="1" applyFill="1" applyAlignment="1" applyProtection="1">
      <alignment horizontal="center" vertical="top"/>
      <protection locked="0"/>
    </xf>
    <xf numFmtId="0" fontId="39" fillId="13" borderId="46" xfId="3" applyFont="1" applyFill="1" applyBorder="1" applyAlignment="1" applyProtection="1">
      <alignment horizontal="center" vertical="center" wrapText="1"/>
      <protection locked="0"/>
    </xf>
    <xf numFmtId="0" fontId="40" fillId="0" borderId="0" xfId="3" applyFont="1" applyAlignment="1" applyProtection="1">
      <alignment horizontal="left" vertical="top" wrapText="1"/>
      <protection locked="0"/>
    </xf>
    <xf numFmtId="0" fontId="40" fillId="0" borderId="0" xfId="3" applyFont="1" applyAlignment="1" applyProtection="1">
      <alignment horizontal="left" vertical="top"/>
      <protection locked="0"/>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49" fontId="2" fillId="0" borderId="0" xfId="3" applyNumberFormat="1" applyAlignment="1" applyProtection="1">
      <alignment horizontal="left" wrapText="1"/>
      <protection locked="0"/>
    </xf>
    <xf numFmtId="14" fontId="27" fillId="0" borderId="25" xfId="0" applyNumberFormat="1" applyFont="1" applyFill="1" applyBorder="1" applyAlignment="1" applyProtection="1">
      <alignment horizontal="center" vertical="top" wrapText="1"/>
      <protection locked="0" hidden="1"/>
    </xf>
    <xf numFmtId="14" fontId="27" fillId="0" borderId="12" xfId="0" applyNumberFormat="1" applyFont="1" applyFill="1" applyBorder="1" applyAlignment="1" applyProtection="1">
      <alignment horizontal="center" vertical="top" wrapText="1"/>
      <protection locked="0" hidden="1"/>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protection locked="0" hidden="1"/>
    </xf>
    <xf numFmtId="49" fontId="27" fillId="2" borderId="12" xfId="0" applyNumberFormat="1" applyFont="1" applyFill="1" applyBorder="1" applyAlignment="1" applyProtection="1">
      <alignment horizontal="center"/>
      <protection locked="0" hidden="1"/>
    </xf>
    <xf numFmtId="49" fontId="27" fillId="2" borderId="10" xfId="0" applyNumberFormat="1" applyFont="1" applyFill="1" applyBorder="1" applyAlignment="1" applyProtection="1">
      <alignment horizontal="center" vertical="center" wrapText="1"/>
      <protection locked="0" hidden="1"/>
    </xf>
    <xf numFmtId="49" fontId="27" fillId="2" borderId="12" xfId="0" applyNumberFormat="1" applyFont="1" applyFill="1" applyBorder="1" applyAlignment="1" applyProtection="1">
      <alignment horizontal="center" vertical="center" wrapText="1"/>
      <protection locked="0" hidden="1"/>
    </xf>
    <xf numFmtId="49" fontId="27" fillId="2" borderId="7" xfId="0" applyNumberFormat="1" applyFont="1" applyFill="1" applyBorder="1" applyAlignment="1" applyProtection="1">
      <alignment horizontal="center" vertical="center" wrapText="1"/>
      <protection locked="0" hidden="1"/>
    </xf>
    <xf numFmtId="49" fontId="27" fillId="2" borderId="10" xfId="0" applyNumberFormat="1" applyFont="1" applyFill="1" applyBorder="1" applyAlignment="1" applyProtection="1">
      <alignment horizontal="center" vertical="top"/>
      <protection locked="0" hidden="1"/>
    </xf>
    <xf numFmtId="49" fontId="27" fillId="2" borderId="12" xfId="0" applyNumberFormat="1" applyFont="1" applyFill="1" applyBorder="1" applyAlignment="1" applyProtection="1">
      <alignment horizontal="center" vertical="top"/>
      <protection locked="0" hidden="1"/>
    </xf>
    <xf numFmtId="49" fontId="27" fillId="2" borderId="10" xfId="0" applyNumberFormat="1" applyFont="1" applyFill="1" applyBorder="1" applyAlignment="1" applyProtection="1">
      <alignment horizontal="center" vertical="top" wrapText="1"/>
      <protection locked="0" hidden="1"/>
    </xf>
    <xf numFmtId="49" fontId="27" fillId="2" borderId="12" xfId="0" applyNumberFormat="1" applyFont="1" applyFill="1" applyBorder="1" applyAlignment="1" applyProtection="1">
      <alignment horizontal="center" vertical="top" wrapText="1"/>
      <protection locked="0" hidden="1"/>
    </xf>
    <xf numFmtId="49" fontId="27" fillId="2" borderId="7" xfId="0" applyNumberFormat="1" applyFont="1" applyFill="1" applyBorder="1" applyAlignment="1" applyProtection="1">
      <alignment horizontal="center" vertical="top"/>
      <protection locked="0"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49" fontId="14" fillId="2" borderId="10" xfId="0" applyNumberFormat="1" applyFont="1" applyFill="1" applyBorder="1" applyAlignment="1" applyProtection="1">
      <alignment horizontal="center"/>
      <protection locked="0" hidden="1"/>
    </xf>
    <xf numFmtId="49" fontId="14" fillId="2" borderId="12" xfId="0" applyNumberFormat="1" applyFont="1" applyFill="1" applyBorder="1" applyAlignment="1" applyProtection="1">
      <alignment horizontal="center"/>
      <protection locked="0" hidden="1"/>
    </xf>
    <xf numFmtId="49" fontId="8" fillId="2" borderId="7" xfId="0" applyNumberFormat="1" applyFont="1" applyFill="1" applyBorder="1" applyAlignment="1" applyProtection="1">
      <alignment horizontal="center" vertical="center" wrapText="1"/>
      <protection locked="0" hidden="1"/>
    </xf>
    <xf numFmtId="49" fontId="27" fillId="2" borderId="7" xfId="0" applyNumberFormat="1" applyFont="1" applyFill="1" applyBorder="1" applyAlignment="1" applyProtection="1">
      <alignment horizontal="center" vertical="top" wrapText="1"/>
      <protection locked="0" hidden="1"/>
    </xf>
    <xf numFmtId="1" fontId="28" fillId="0" borderId="25" xfId="0" applyNumberFormat="1" applyFont="1" applyFill="1" applyBorder="1" applyAlignment="1" applyProtection="1">
      <alignment horizontal="center" vertical="center" shrinkToFit="1"/>
      <protection locked="0"/>
    </xf>
    <xf numFmtId="1" fontId="28" fillId="0" borderId="7"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6" fillId="7" borderId="7"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10" fillId="7" borderId="7" xfId="0" applyFont="1" applyFill="1" applyBorder="1" applyAlignment="1" applyProtection="1">
      <alignment horizontal="center" vertical="center" wrapText="1"/>
      <protection hidden="1"/>
    </xf>
    <xf numFmtId="0" fontId="10" fillId="7" borderId="26" xfId="0" applyFont="1" applyFill="1" applyBorder="1" applyAlignment="1" applyProtection="1">
      <alignment horizontal="center" vertical="center" wrapText="1"/>
      <protection hidden="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0"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1" fillId="7" borderId="34" xfId="0" applyFont="1" applyFill="1" applyBorder="1" applyAlignment="1" applyProtection="1">
      <alignment horizontal="left" vertical="center" wrapText="1"/>
      <protection hidden="1"/>
    </xf>
    <xf numFmtId="0" fontId="41" fillId="7" borderId="9" xfId="0" applyFont="1" applyFill="1" applyBorder="1" applyAlignment="1" applyProtection="1">
      <alignment horizontal="left" vertical="center" wrapText="1"/>
      <protection hidden="1"/>
    </xf>
    <xf numFmtId="0" fontId="41" fillId="7" borderId="16" xfId="0" applyFont="1" applyFill="1" applyBorder="1" applyAlignment="1" applyProtection="1">
      <alignment horizontal="left" vertical="center" wrapText="1"/>
      <protection hidden="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6" fillId="7" borderId="49" xfId="0" applyFont="1" applyFill="1" applyBorder="1" applyAlignment="1" applyProtection="1">
      <alignment horizontal="center" vertical="center" wrapText="1"/>
    </xf>
    <xf numFmtId="0" fontId="6" fillId="7" borderId="50" xfId="0" applyFont="1" applyFill="1" applyBorder="1" applyAlignment="1" applyProtection="1">
      <alignment horizontal="center" vertical="center" wrapText="1"/>
    </xf>
    <xf numFmtId="0" fontId="10" fillId="7" borderId="10" xfId="0" applyFont="1" applyFill="1" applyBorder="1" applyAlignment="1" applyProtection="1">
      <alignment horizontal="center" vertical="center" wrapText="1"/>
      <protection hidden="1"/>
    </xf>
    <xf numFmtId="0" fontId="10" fillId="7" borderId="12" xfId="0" applyFont="1" applyFill="1" applyBorder="1" applyAlignment="1" applyProtection="1">
      <alignment horizontal="center" vertical="center" wrapText="1"/>
      <protection hidden="1"/>
    </xf>
    <xf numFmtId="0" fontId="4" fillId="2" borderId="10" xfId="0" applyFont="1" applyFill="1" applyBorder="1" applyAlignment="1" applyProtection="1">
      <alignment horizontal="center"/>
      <protection locked="0" hidden="1"/>
    </xf>
    <xf numFmtId="0" fontId="4" fillId="2" borderId="12" xfId="0" applyFont="1" applyFill="1" applyBorder="1" applyAlignment="1" applyProtection="1">
      <alignment horizontal="center"/>
      <protection locked="0" hidden="1"/>
    </xf>
    <xf numFmtId="0" fontId="6" fillId="0" borderId="7" xfId="0" applyFont="1" applyFill="1" applyBorder="1" applyAlignment="1" applyProtection="1">
      <alignment horizontal="center" vertical="center" wrapText="1"/>
    </xf>
    <xf numFmtId="0" fontId="6" fillId="7" borderId="52" xfId="0" applyFont="1" applyFill="1" applyBorder="1" applyAlignment="1" applyProtection="1">
      <alignment horizontal="center" vertical="center" wrapText="1"/>
    </xf>
    <xf numFmtId="1" fontId="10" fillId="7" borderId="30" xfId="0" applyNumberFormat="1" applyFont="1" applyFill="1" applyBorder="1" applyAlignment="1" applyProtection="1">
      <alignment horizontal="center" vertical="center" shrinkToFit="1"/>
    </xf>
    <xf numFmtId="1" fontId="10" fillId="7" borderId="12" xfId="0" applyNumberFormat="1" applyFont="1" applyFill="1" applyBorder="1" applyAlignment="1" applyProtection="1">
      <alignment horizontal="center" vertical="center" shrinkToFit="1"/>
    </xf>
    <xf numFmtId="0" fontId="6" fillId="7" borderId="51" xfId="0" applyFont="1" applyFill="1" applyBorder="1" applyAlignment="1" applyProtection="1">
      <alignment horizontal="center" vertical="center" wrapText="1"/>
    </xf>
    <xf numFmtId="0" fontId="35" fillId="9" borderId="0" xfId="3" applyFont="1" applyFill="1" applyAlignment="1">
      <alignment horizontal="left" vertical="center" wrapText="1"/>
    </xf>
    <xf numFmtId="0" fontId="36" fillId="14" borderId="0" xfId="3" applyFont="1" applyFill="1" applyAlignment="1">
      <alignment horizontal="center" vertical="center"/>
    </xf>
    <xf numFmtId="0" fontId="42" fillId="0" borderId="0" xfId="3" applyFont="1" applyAlignment="1" applyProtection="1">
      <alignment horizontal="left" vertical="center" wrapText="1" indent="1"/>
      <protection locked="0"/>
    </xf>
    <xf numFmtId="0" fontId="38" fillId="15"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70" zoomScaleNormal="70" zoomScaleSheetLayoutView="100" workbookViewId="0">
      <selection activeCell="A10" sqref="A10:B10"/>
    </sheetView>
  </sheetViews>
  <sheetFormatPr baseColWidth="10" defaultColWidth="9.33203125" defaultRowHeight="13.2"/>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22"/>
      <c r="B1" s="23"/>
      <c r="C1" s="23"/>
      <c r="D1" s="23"/>
      <c r="E1" s="23"/>
      <c r="F1" s="23"/>
      <c r="G1" s="23"/>
      <c r="H1" s="23"/>
      <c r="I1" s="23"/>
      <c r="J1" s="23"/>
      <c r="K1" s="23"/>
      <c r="L1" s="24"/>
    </row>
    <row r="2" spans="1:17" s="2" customFormat="1" ht="7.5" customHeight="1">
      <c r="A2" s="25"/>
      <c r="L2" s="26"/>
    </row>
    <row r="3" spans="1:17" s="2" customFormat="1" ht="35.4" customHeight="1">
      <c r="A3" s="199" t="s">
        <v>288</v>
      </c>
      <c r="B3" s="200"/>
      <c r="C3" s="200"/>
      <c r="D3" s="200"/>
      <c r="E3" s="200"/>
      <c r="F3" s="200"/>
      <c r="G3" s="200"/>
      <c r="H3" s="200"/>
      <c r="I3" s="200"/>
      <c r="J3" s="200"/>
      <c r="K3" s="237"/>
      <c r="L3" s="238"/>
    </row>
    <row r="4" spans="1:17" s="2" customFormat="1" ht="7.5" customHeight="1">
      <c r="A4" s="25"/>
      <c r="L4" s="26"/>
    </row>
    <row r="5" spans="1:17" s="3" customFormat="1" ht="15.6" customHeight="1">
      <c r="A5" s="149" t="s">
        <v>91</v>
      </c>
      <c r="B5" s="150"/>
      <c r="C5" s="150"/>
      <c r="D5" s="150"/>
      <c r="E5" s="150"/>
      <c r="F5" s="150"/>
      <c r="G5" s="150"/>
      <c r="H5" s="150"/>
      <c r="I5" s="150"/>
      <c r="J5" s="150"/>
      <c r="K5" s="147"/>
      <c r="L5" s="148"/>
    </row>
    <row r="6" spans="1:17" s="3" customFormat="1" ht="43.5" customHeight="1">
      <c r="A6" s="228" t="s">
        <v>92</v>
      </c>
      <c r="B6" s="192"/>
      <c r="C6" s="192"/>
      <c r="D6" s="192" t="s">
        <v>285</v>
      </c>
      <c r="E6" s="192"/>
      <c r="F6" s="4" t="s">
        <v>96</v>
      </c>
      <c r="G6" s="218" t="s">
        <v>93</v>
      </c>
      <c r="H6" s="219"/>
      <c r="I6" s="220"/>
      <c r="J6" s="4" t="s">
        <v>94</v>
      </c>
      <c r="K6" s="192" t="s">
        <v>95</v>
      </c>
      <c r="L6" s="193"/>
    </row>
    <row r="7" spans="1:17" s="5" customFormat="1" ht="40.049999999999997" customHeight="1">
      <c r="A7" s="188"/>
      <c r="B7" s="189"/>
      <c r="C7" s="189"/>
      <c r="D7" s="189"/>
      <c r="E7" s="189"/>
      <c r="F7" s="19"/>
      <c r="G7" s="221"/>
      <c r="H7" s="222"/>
      <c r="I7" s="223"/>
      <c r="J7" s="19"/>
      <c r="K7" s="190"/>
      <c r="L7" s="191"/>
    </row>
    <row r="8" spans="1:17" s="3" customFormat="1" ht="15.75" customHeight="1">
      <c r="A8" s="149" t="s">
        <v>0</v>
      </c>
      <c r="B8" s="150"/>
      <c r="C8" s="150"/>
      <c r="D8" s="150"/>
      <c r="E8" s="150"/>
      <c r="F8" s="150"/>
      <c r="G8" s="150"/>
      <c r="H8" s="150"/>
      <c r="I8" s="150"/>
      <c r="J8" s="150"/>
      <c r="K8" s="147"/>
      <c r="L8" s="148"/>
    </row>
    <row r="9" spans="1:17" s="3" customFormat="1" ht="43.5" customHeight="1">
      <c r="A9" s="249" t="s">
        <v>87</v>
      </c>
      <c r="B9" s="243"/>
      <c r="C9" s="242" t="s">
        <v>796</v>
      </c>
      <c r="D9" s="252"/>
      <c r="E9" s="252"/>
      <c r="F9" s="243"/>
      <c r="G9" s="242" t="s">
        <v>2</v>
      </c>
      <c r="H9" s="243"/>
      <c r="I9" s="242" t="s">
        <v>800</v>
      </c>
      <c r="J9" s="243"/>
      <c r="K9" s="192" t="s">
        <v>85</v>
      </c>
      <c r="L9" s="193"/>
      <c r="O9" s="248" t="s">
        <v>30</v>
      </c>
      <c r="P9" s="248"/>
      <c r="Q9" s="248"/>
    </row>
    <row r="10" spans="1:17" s="3" customFormat="1" ht="49.8" customHeight="1">
      <c r="A10" s="250" t="s">
        <v>383</v>
      </c>
      <c r="B10" s="251"/>
      <c r="C10" s="194" t="str">
        <f>VLOOKUP(A10,Listado!A6:R456,6,0)</f>
        <v>G. OBRAS EN LÍNEAS EN EXPLOTACIÓN</v>
      </c>
      <c r="D10" s="194"/>
      <c r="E10" s="194"/>
      <c r="F10" s="194"/>
      <c r="G10" s="194" t="str">
        <f>VLOOKUP(A10,Listado!A6:R456,7,0)</f>
        <v>Experto/a 3</v>
      </c>
      <c r="H10" s="194"/>
      <c r="I10" s="244" t="str">
        <f>VLOOKUP(A10,Listado!A6:R456,2,0)</f>
        <v>Director de Obra en Obras Ferroviarias de infraestructura y vía.</v>
      </c>
      <c r="J10" s="245"/>
      <c r="K10" s="194" t="str">
        <f>VLOOKUP(A10,Listado!A6:R456,11,0)</f>
        <v>Barcelona</v>
      </c>
      <c r="L10" s="195"/>
    </row>
    <row r="11" spans="1:17" s="2" customFormat="1" ht="15.75" customHeight="1">
      <c r="A11" s="196" t="s">
        <v>783</v>
      </c>
      <c r="B11" s="197"/>
      <c r="C11" s="197"/>
      <c r="D11" s="197"/>
      <c r="E11" s="197"/>
      <c r="F11" s="197"/>
      <c r="G11" s="197"/>
      <c r="H11" s="197"/>
      <c r="I11" s="197"/>
      <c r="J11" s="197"/>
      <c r="K11" s="197"/>
      <c r="L11" s="198"/>
    </row>
    <row r="12" spans="1:17" s="3" customFormat="1" ht="19.2" customHeight="1">
      <c r="A12" s="149" t="s">
        <v>1</v>
      </c>
      <c r="B12" s="150"/>
      <c r="C12" s="150"/>
      <c r="D12" s="150"/>
      <c r="E12" s="150"/>
      <c r="F12" s="150"/>
      <c r="G12" s="150"/>
      <c r="H12" s="150"/>
      <c r="I12" s="150"/>
      <c r="J12" s="150"/>
      <c r="K12" s="147"/>
      <c r="L12" s="148"/>
    </row>
    <row r="13" spans="1:17" s="3" customFormat="1" ht="22.2" customHeight="1">
      <c r="A13" s="201" t="s">
        <v>291</v>
      </c>
      <c r="B13" s="202"/>
      <c r="C13" s="202"/>
      <c r="D13" s="202"/>
      <c r="E13" s="202"/>
      <c r="F13" s="202"/>
      <c r="G13" s="202"/>
      <c r="H13" s="202"/>
      <c r="I13" s="202"/>
      <c r="J13" s="202"/>
      <c r="K13" s="202"/>
      <c r="L13" s="203"/>
    </row>
    <row r="14" spans="1:17" s="3" customFormat="1" ht="18.75" customHeight="1">
      <c r="A14" s="204" t="s">
        <v>89</v>
      </c>
      <c r="B14" s="205"/>
      <c r="C14" s="224" t="s">
        <v>88</v>
      </c>
      <c r="D14" s="225"/>
      <c r="E14" s="225"/>
      <c r="F14" s="225"/>
      <c r="G14" s="225"/>
      <c r="H14" s="225"/>
      <c r="I14" s="226"/>
      <c r="J14" s="205" t="s">
        <v>90</v>
      </c>
      <c r="K14" s="205"/>
      <c r="L14" s="208"/>
    </row>
    <row r="15" spans="1:17" s="5" customFormat="1" ht="40.049999999999997" customHeight="1">
      <c r="A15" s="206"/>
      <c r="B15" s="207"/>
      <c r="C15" s="209"/>
      <c r="D15" s="210"/>
      <c r="E15" s="210"/>
      <c r="F15" s="210"/>
      <c r="G15" s="210"/>
      <c r="H15" s="210"/>
      <c r="I15" s="227"/>
      <c r="J15" s="209"/>
      <c r="K15" s="210"/>
      <c r="L15" s="211"/>
    </row>
    <row r="16" spans="1:17" s="3" customFormat="1" ht="18.75" customHeight="1" thickBot="1">
      <c r="A16" s="229" t="s">
        <v>292</v>
      </c>
      <c r="B16" s="230"/>
      <c r="C16" s="230"/>
      <c r="D16" s="230"/>
      <c r="E16" s="230"/>
      <c r="F16" s="230"/>
      <c r="G16" s="230"/>
      <c r="H16" s="230"/>
      <c r="I16" s="230"/>
      <c r="J16" s="230"/>
      <c r="K16" s="230"/>
      <c r="L16" s="231"/>
    </row>
    <row r="17" spans="1:12" s="5" customFormat="1" ht="109.8" customHeight="1" thickTop="1" thickBot="1">
      <c r="A17" s="234" t="str">
        <f>VLOOKUP(A10,Listado!A6:R456,18,0)</f>
        <v>Al menos 5 años de experiencia en obras ferroviarias de infraestructura y vía.
Valorable conocimiento de los procedimientos del ADIF.
Valorable formación en Gestión de Proyectos</v>
      </c>
      <c r="B17" s="235"/>
      <c r="C17" s="235"/>
      <c r="D17" s="235"/>
      <c r="E17" s="235"/>
      <c r="F17" s="235"/>
      <c r="G17" s="235"/>
      <c r="H17" s="236"/>
      <c r="I17" s="20"/>
      <c r="J17" s="232" t="s">
        <v>290</v>
      </c>
      <c r="K17" s="232"/>
      <c r="L17" s="233"/>
    </row>
    <row r="18" spans="1:12" s="2" customFormat="1" ht="19.2" customHeight="1" thickTop="1">
      <c r="A18" s="212" t="s">
        <v>293</v>
      </c>
      <c r="B18" s="213"/>
      <c r="C18" s="213"/>
      <c r="D18" s="213"/>
      <c r="E18" s="213"/>
      <c r="F18" s="213"/>
      <c r="G18" s="213"/>
      <c r="H18" s="213"/>
      <c r="I18" s="213"/>
      <c r="J18" s="213"/>
      <c r="K18" s="213"/>
      <c r="L18" s="27"/>
    </row>
    <row r="19" spans="1:12" s="2" customFormat="1" ht="113.4" customHeight="1">
      <c r="A19" s="239" t="s">
        <v>1827</v>
      </c>
      <c r="B19" s="240"/>
      <c r="C19" s="240"/>
      <c r="D19" s="240"/>
      <c r="E19" s="240"/>
      <c r="F19" s="240"/>
      <c r="G19" s="240"/>
      <c r="H19" s="240"/>
      <c r="I19" s="240"/>
      <c r="J19" s="240"/>
      <c r="K19" s="240"/>
      <c r="L19" s="241"/>
    </row>
    <row r="20" spans="1:12" s="2" customFormat="1" ht="52.5" customHeight="1">
      <c r="A20" s="214" t="s">
        <v>784</v>
      </c>
      <c r="B20" s="215"/>
      <c r="C20" s="215"/>
      <c r="D20" s="215"/>
      <c r="E20" s="215"/>
      <c r="F20" s="215"/>
      <c r="G20" s="215"/>
      <c r="H20" s="215"/>
      <c r="I20" s="215"/>
      <c r="J20" s="216"/>
      <c r="K20" s="217"/>
      <c r="L20" s="28">
        <v>15</v>
      </c>
    </row>
    <row r="21" spans="1:12" s="6" customFormat="1" ht="40.049999999999997" customHeight="1">
      <c r="A21" s="29" t="s">
        <v>294</v>
      </c>
      <c r="B21" s="15" t="s">
        <v>295</v>
      </c>
      <c r="C21" s="172" t="s">
        <v>101</v>
      </c>
      <c r="D21" s="173"/>
      <c r="E21" s="172" t="s">
        <v>37</v>
      </c>
      <c r="F21" s="173"/>
      <c r="G21" s="172" t="s">
        <v>296</v>
      </c>
      <c r="H21" s="174"/>
      <c r="I21" s="173"/>
      <c r="J21" s="15" t="s">
        <v>97</v>
      </c>
      <c r="K21" s="15" t="s">
        <v>98</v>
      </c>
      <c r="L21" s="30" t="s">
        <v>99</v>
      </c>
    </row>
    <row r="22" spans="1:12" s="7" customFormat="1" ht="16.95" customHeight="1">
      <c r="A22" s="145"/>
      <c r="B22" s="146"/>
      <c r="C22" s="156"/>
      <c r="D22" s="157"/>
      <c r="E22" s="246"/>
      <c r="F22" s="247"/>
      <c r="G22" s="160"/>
      <c r="H22" s="160"/>
      <c r="I22" s="160"/>
      <c r="J22" s="16" t="str">
        <f>IF(OR(ISBLANK(A22),ISBLANK(B22)),"",(B22-A22)+1)</f>
        <v/>
      </c>
      <c r="K22" s="17">
        <f>15/1826</f>
        <v>8.2146768893756848E-3</v>
      </c>
      <c r="L22" s="31" t="str">
        <f>IFERROR(ROUND(J22*K22,4),"")</f>
        <v/>
      </c>
    </row>
    <row r="23" spans="1:12" s="7" customFormat="1" ht="16.95" customHeight="1">
      <c r="A23" s="145"/>
      <c r="B23" s="146"/>
      <c r="C23" s="156"/>
      <c r="D23" s="157"/>
      <c r="E23" s="158"/>
      <c r="F23" s="159"/>
      <c r="G23" s="160"/>
      <c r="H23" s="160"/>
      <c r="I23" s="160"/>
      <c r="J23" s="16" t="str">
        <f t="shared" ref="J23:J35" si="0">IF(OR(ISBLANK(A23),ISBLANK(B23)),"",(B23-A23)+1)</f>
        <v/>
      </c>
      <c r="K23" s="17">
        <f t="shared" ref="K23:K35" si="1">15/1826</f>
        <v>8.2146768893756848E-3</v>
      </c>
      <c r="L23" s="31" t="str">
        <f t="shared" ref="L23:L35" si="2">IFERROR(ROUND(J23*K23,4),"")</f>
        <v/>
      </c>
    </row>
    <row r="24" spans="1:12" s="7" customFormat="1" ht="16.95" customHeight="1">
      <c r="A24" s="145"/>
      <c r="B24" s="146"/>
      <c r="C24" s="156"/>
      <c r="D24" s="157"/>
      <c r="E24" s="158"/>
      <c r="F24" s="159"/>
      <c r="G24" s="187"/>
      <c r="H24" s="187"/>
      <c r="I24" s="187"/>
      <c r="J24" s="16" t="str">
        <f t="shared" si="0"/>
        <v/>
      </c>
      <c r="K24" s="17">
        <f t="shared" si="1"/>
        <v>8.2146768893756848E-3</v>
      </c>
      <c r="L24" s="31" t="str">
        <f t="shared" si="2"/>
        <v/>
      </c>
    </row>
    <row r="25" spans="1:12" s="7" customFormat="1" ht="16.95" customHeight="1">
      <c r="A25" s="145"/>
      <c r="B25" s="146"/>
      <c r="C25" s="156"/>
      <c r="D25" s="157"/>
      <c r="E25" s="158"/>
      <c r="F25" s="159"/>
      <c r="G25" s="187"/>
      <c r="H25" s="187"/>
      <c r="I25" s="187"/>
      <c r="J25" s="16" t="str">
        <f t="shared" si="0"/>
        <v/>
      </c>
      <c r="K25" s="17">
        <f t="shared" si="1"/>
        <v>8.2146768893756848E-3</v>
      </c>
      <c r="L25" s="31" t="str">
        <f t="shared" si="2"/>
        <v/>
      </c>
    </row>
    <row r="26" spans="1:12" s="7" customFormat="1" ht="16.95" customHeight="1">
      <c r="A26" s="145"/>
      <c r="B26" s="146"/>
      <c r="C26" s="156"/>
      <c r="D26" s="157"/>
      <c r="E26" s="158"/>
      <c r="F26" s="159"/>
      <c r="G26" s="187"/>
      <c r="H26" s="187"/>
      <c r="I26" s="187"/>
      <c r="J26" s="16" t="str">
        <f t="shared" si="0"/>
        <v/>
      </c>
      <c r="K26" s="17">
        <f t="shared" si="1"/>
        <v>8.2146768893756848E-3</v>
      </c>
      <c r="L26" s="31" t="str">
        <f t="shared" si="2"/>
        <v/>
      </c>
    </row>
    <row r="27" spans="1:12" s="7" customFormat="1" ht="16.95" customHeight="1">
      <c r="A27" s="145"/>
      <c r="B27" s="146"/>
      <c r="C27" s="156"/>
      <c r="D27" s="157"/>
      <c r="E27" s="158"/>
      <c r="F27" s="159"/>
      <c r="G27" s="187"/>
      <c r="H27" s="187"/>
      <c r="I27" s="187"/>
      <c r="J27" s="16" t="str">
        <f t="shared" si="0"/>
        <v/>
      </c>
      <c r="K27" s="17">
        <f t="shared" si="1"/>
        <v>8.2146768893756848E-3</v>
      </c>
      <c r="L27" s="31" t="str">
        <f t="shared" si="2"/>
        <v/>
      </c>
    </row>
    <row r="28" spans="1:12" s="7" customFormat="1" ht="16.95" customHeight="1">
      <c r="A28" s="145"/>
      <c r="B28" s="146"/>
      <c r="C28" s="156"/>
      <c r="D28" s="157"/>
      <c r="E28" s="158"/>
      <c r="F28" s="159"/>
      <c r="G28" s="187"/>
      <c r="H28" s="187"/>
      <c r="I28" s="187"/>
      <c r="J28" s="16" t="str">
        <f t="shared" si="0"/>
        <v/>
      </c>
      <c r="K28" s="17">
        <f t="shared" si="1"/>
        <v>8.2146768893756848E-3</v>
      </c>
      <c r="L28" s="31" t="str">
        <f t="shared" si="2"/>
        <v/>
      </c>
    </row>
    <row r="29" spans="1:12" s="7" customFormat="1" ht="16.95" customHeight="1">
      <c r="A29" s="145"/>
      <c r="B29" s="146"/>
      <c r="C29" s="156"/>
      <c r="D29" s="157"/>
      <c r="E29" s="158"/>
      <c r="F29" s="159"/>
      <c r="G29" s="187"/>
      <c r="H29" s="187"/>
      <c r="I29" s="187"/>
      <c r="J29" s="16" t="str">
        <f t="shared" si="0"/>
        <v/>
      </c>
      <c r="K29" s="17">
        <f t="shared" si="1"/>
        <v>8.2146768893756848E-3</v>
      </c>
      <c r="L29" s="31" t="str">
        <f t="shared" si="2"/>
        <v/>
      </c>
    </row>
    <row r="30" spans="1:12" s="7" customFormat="1" ht="16.95" customHeight="1">
      <c r="A30" s="145"/>
      <c r="B30" s="146"/>
      <c r="C30" s="156"/>
      <c r="D30" s="157"/>
      <c r="E30" s="158"/>
      <c r="F30" s="159"/>
      <c r="G30" s="187"/>
      <c r="H30" s="187"/>
      <c r="I30" s="187"/>
      <c r="J30" s="16" t="str">
        <f t="shared" si="0"/>
        <v/>
      </c>
      <c r="K30" s="17">
        <f t="shared" si="1"/>
        <v>8.2146768893756848E-3</v>
      </c>
      <c r="L30" s="31" t="str">
        <f t="shared" si="2"/>
        <v/>
      </c>
    </row>
    <row r="31" spans="1:12" s="7" customFormat="1" ht="16.95" customHeight="1">
      <c r="A31" s="145"/>
      <c r="B31" s="146"/>
      <c r="C31" s="156"/>
      <c r="D31" s="157"/>
      <c r="E31" s="158"/>
      <c r="F31" s="159"/>
      <c r="G31" s="187"/>
      <c r="H31" s="187"/>
      <c r="I31" s="187"/>
      <c r="J31" s="16" t="str">
        <f t="shared" si="0"/>
        <v/>
      </c>
      <c r="K31" s="17">
        <f t="shared" si="1"/>
        <v>8.2146768893756848E-3</v>
      </c>
      <c r="L31" s="31" t="str">
        <f t="shared" si="2"/>
        <v/>
      </c>
    </row>
    <row r="32" spans="1:12" s="7" customFormat="1" ht="16.95" customHeight="1">
      <c r="A32" s="145"/>
      <c r="B32" s="146"/>
      <c r="C32" s="156"/>
      <c r="D32" s="157"/>
      <c r="E32" s="158"/>
      <c r="F32" s="159"/>
      <c r="G32" s="187"/>
      <c r="H32" s="187"/>
      <c r="I32" s="187"/>
      <c r="J32" s="16" t="str">
        <f t="shared" si="0"/>
        <v/>
      </c>
      <c r="K32" s="17">
        <f t="shared" si="1"/>
        <v>8.2146768893756848E-3</v>
      </c>
      <c r="L32" s="31" t="str">
        <f t="shared" si="2"/>
        <v/>
      </c>
    </row>
    <row r="33" spans="1:12" s="7" customFormat="1" ht="16.95" customHeight="1">
      <c r="A33" s="145"/>
      <c r="B33" s="146"/>
      <c r="C33" s="156"/>
      <c r="D33" s="157"/>
      <c r="E33" s="158"/>
      <c r="F33" s="159"/>
      <c r="G33" s="187"/>
      <c r="H33" s="187"/>
      <c r="I33" s="187"/>
      <c r="J33" s="16" t="str">
        <f t="shared" si="0"/>
        <v/>
      </c>
      <c r="K33" s="17">
        <f t="shared" si="1"/>
        <v>8.2146768893756848E-3</v>
      </c>
      <c r="L33" s="31" t="str">
        <f t="shared" si="2"/>
        <v/>
      </c>
    </row>
    <row r="34" spans="1:12" s="7" customFormat="1" ht="16.95" customHeight="1">
      <c r="A34" s="145"/>
      <c r="B34" s="146"/>
      <c r="C34" s="156"/>
      <c r="D34" s="157"/>
      <c r="E34" s="158"/>
      <c r="F34" s="159"/>
      <c r="G34" s="187"/>
      <c r="H34" s="187"/>
      <c r="I34" s="187"/>
      <c r="J34" s="16" t="str">
        <f>IF(OR(ISBLANK(A34),ISBLANK(B34)),"",(B34-A34)+1)</f>
        <v/>
      </c>
      <c r="K34" s="17">
        <f t="shared" si="1"/>
        <v>8.2146768893756848E-3</v>
      </c>
      <c r="L34" s="31" t="str">
        <f t="shared" si="2"/>
        <v/>
      </c>
    </row>
    <row r="35" spans="1:12" s="7" customFormat="1" ht="16.95" customHeight="1">
      <c r="A35" s="145"/>
      <c r="B35" s="146"/>
      <c r="C35" s="156"/>
      <c r="D35" s="157"/>
      <c r="E35" s="158"/>
      <c r="F35" s="159"/>
      <c r="G35" s="187"/>
      <c r="H35" s="187"/>
      <c r="I35" s="187"/>
      <c r="J35" s="16" t="str">
        <f t="shared" si="0"/>
        <v/>
      </c>
      <c r="K35" s="17">
        <f t="shared" si="1"/>
        <v>8.2146768893756848E-3</v>
      </c>
      <c r="L35" s="31" t="str">
        <f t="shared" si="2"/>
        <v/>
      </c>
    </row>
    <row r="36" spans="1:12" s="8" customFormat="1" ht="44.25" customHeight="1">
      <c r="A36" s="169" t="s">
        <v>100</v>
      </c>
      <c r="B36" s="170"/>
      <c r="C36" s="170"/>
      <c r="D36" s="170"/>
      <c r="E36" s="170"/>
      <c r="F36" s="170"/>
      <c r="G36" s="170"/>
      <c r="H36" s="170"/>
      <c r="I36" s="170"/>
      <c r="J36" s="170"/>
      <c r="K36" s="171"/>
      <c r="L36" s="32">
        <f>MIN(15,ROUND(SUM(L22:L35),4))</f>
        <v>0</v>
      </c>
    </row>
    <row r="37" spans="1:12" s="2" customFormat="1" ht="51" customHeight="1">
      <c r="A37" s="175" t="s">
        <v>797</v>
      </c>
      <c r="B37" s="176"/>
      <c r="C37" s="176"/>
      <c r="D37" s="176"/>
      <c r="E37" s="176"/>
      <c r="F37" s="176"/>
      <c r="G37" s="176"/>
      <c r="H37" s="176"/>
      <c r="I37" s="176"/>
      <c r="J37" s="176"/>
      <c r="K37" s="177"/>
      <c r="L37" s="33">
        <v>25</v>
      </c>
    </row>
    <row r="38" spans="1:12" s="6" customFormat="1" ht="40.049999999999997" customHeight="1">
      <c r="A38" s="29" t="s">
        <v>294</v>
      </c>
      <c r="B38" s="15" t="s">
        <v>295</v>
      </c>
      <c r="C38" s="172" t="s">
        <v>101</v>
      </c>
      <c r="D38" s="173"/>
      <c r="E38" s="172" t="s">
        <v>37</v>
      </c>
      <c r="F38" s="173"/>
      <c r="G38" s="172" t="s">
        <v>296</v>
      </c>
      <c r="H38" s="174"/>
      <c r="I38" s="173"/>
      <c r="J38" s="15" t="s">
        <v>97</v>
      </c>
      <c r="K38" s="15" t="s">
        <v>98</v>
      </c>
      <c r="L38" s="30" t="s">
        <v>99</v>
      </c>
    </row>
    <row r="39" spans="1:12" s="7" customFormat="1" ht="16.95" customHeight="1">
      <c r="A39" s="145"/>
      <c r="B39" s="146"/>
      <c r="C39" s="156"/>
      <c r="D39" s="157"/>
      <c r="E39" s="158"/>
      <c r="F39" s="159"/>
      <c r="G39" s="160"/>
      <c r="H39" s="160"/>
      <c r="I39" s="160"/>
      <c r="J39" s="16" t="str">
        <f>IF(OR(ISBLANK(A39),ISBLANK(B39)),"",(B39-A39)+1)</f>
        <v/>
      </c>
      <c r="K39" s="17">
        <f>25/1826</f>
        <v>1.3691128148959474E-2</v>
      </c>
      <c r="L39" s="31" t="str">
        <f>IFERROR(ROUND(J39*K39,4),"")</f>
        <v/>
      </c>
    </row>
    <row r="40" spans="1:12" s="7" customFormat="1" ht="16.95" customHeight="1">
      <c r="A40" s="145"/>
      <c r="B40" s="146"/>
      <c r="C40" s="156"/>
      <c r="D40" s="157"/>
      <c r="E40" s="158"/>
      <c r="F40" s="159"/>
      <c r="G40" s="160"/>
      <c r="H40" s="160"/>
      <c r="I40" s="160"/>
      <c r="J40" s="16" t="str">
        <f t="shared" ref="J40:J52" si="3">IF(OR(ISBLANK(A40),ISBLANK(B40)),"",(B40-A40)+1)</f>
        <v/>
      </c>
      <c r="K40" s="17">
        <f t="shared" ref="K40:K52" si="4">25/1826</f>
        <v>1.3691128148959474E-2</v>
      </c>
      <c r="L40" s="31" t="str">
        <f t="shared" ref="L40:L52" si="5">IFERROR(ROUND(J40*K40,4),"")</f>
        <v/>
      </c>
    </row>
    <row r="41" spans="1:12" s="7" customFormat="1" ht="16.95" customHeight="1">
      <c r="A41" s="145"/>
      <c r="B41" s="146"/>
      <c r="C41" s="151"/>
      <c r="D41" s="152"/>
      <c r="E41" s="153"/>
      <c r="F41" s="154"/>
      <c r="G41" s="155"/>
      <c r="H41" s="155"/>
      <c r="I41" s="155"/>
      <c r="J41" s="16" t="str">
        <f t="shared" si="3"/>
        <v/>
      </c>
      <c r="K41" s="17">
        <f t="shared" si="4"/>
        <v>1.3691128148959474E-2</v>
      </c>
      <c r="L41" s="31" t="str">
        <f t="shared" si="5"/>
        <v/>
      </c>
    </row>
    <row r="42" spans="1:12" s="7" customFormat="1" ht="16.95" customHeight="1">
      <c r="A42" s="145"/>
      <c r="B42" s="146"/>
      <c r="C42" s="151"/>
      <c r="D42" s="152"/>
      <c r="E42" s="153"/>
      <c r="F42" s="154"/>
      <c r="G42" s="155"/>
      <c r="H42" s="155"/>
      <c r="I42" s="155"/>
      <c r="J42" s="16" t="str">
        <f t="shared" si="3"/>
        <v/>
      </c>
      <c r="K42" s="17">
        <f t="shared" si="4"/>
        <v>1.3691128148959474E-2</v>
      </c>
      <c r="L42" s="31" t="str">
        <f t="shared" si="5"/>
        <v/>
      </c>
    </row>
    <row r="43" spans="1:12" s="7" customFormat="1" ht="16.95" customHeight="1">
      <c r="A43" s="145"/>
      <c r="B43" s="146"/>
      <c r="C43" s="151"/>
      <c r="D43" s="152"/>
      <c r="E43" s="153"/>
      <c r="F43" s="154"/>
      <c r="G43" s="155"/>
      <c r="H43" s="155"/>
      <c r="I43" s="155"/>
      <c r="J43" s="16" t="str">
        <f t="shared" si="3"/>
        <v/>
      </c>
      <c r="K43" s="17">
        <f t="shared" si="4"/>
        <v>1.3691128148959474E-2</v>
      </c>
      <c r="L43" s="31" t="str">
        <f t="shared" si="5"/>
        <v/>
      </c>
    </row>
    <row r="44" spans="1:12" s="7" customFormat="1" ht="16.95" customHeight="1">
      <c r="A44" s="145"/>
      <c r="B44" s="146"/>
      <c r="C44" s="151"/>
      <c r="D44" s="152"/>
      <c r="E44" s="153"/>
      <c r="F44" s="154"/>
      <c r="G44" s="155"/>
      <c r="H44" s="155"/>
      <c r="I44" s="155"/>
      <c r="J44" s="16" t="str">
        <f t="shared" si="3"/>
        <v/>
      </c>
      <c r="K44" s="17">
        <f t="shared" si="4"/>
        <v>1.3691128148959474E-2</v>
      </c>
      <c r="L44" s="31" t="str">
        <f t="shared" si="5"/>
        <v/>
      </c>
    </row>
    <row r="45" spans="1:12" s="7" customFormat="1" ht="16.95" customHeight="1">
      <c r="A45" s="145"/>
      <c r="B45" s="146"/>
      <c r="C45" s="151"/>
      <c r="D45" s="152"/>
      <c r="E45" s="153"/>
      <c r="F45" s="154"/>
      <c r="G45" s="155"/>
      <c r="H45" s="155"/>
      <c r="I45" s="155"/>
      <c r="J45" s="16" t="str">
        <f t="shared" si="3"/>
        <v/>
      </c>
      <c r="K45" s="17">
        <f t="shared" si="4"/>
        <v>1.3691128148959474E-2</v>
      </c>
      <c r="L45" s="31" t="str">
        <f t="shared" si="5"/>
        <v/>
      </c>
    </row>
    <row r="46" spans="1:12" s="7" customFormat="1" ht="16.95" customHeight="1">
      <c r="A46" s="145"/>
      <c r="B46" s="146"/>
      <c r="C46" s="151"/>
      <c r="D46" s="152"/>
      <c r="E46" s="153"/>
      <c r="F46" s="154"/>
      <c r="G46" s="155"/>
      <c r="H46" s="155"/>
      <c r="I46" s="155"/>
      <c r="J46" s="16" t="str">
        <f t="shared" si="3"/>
        <v/>
      </c>
      <c r="K46" s="17">
        <f t="shared" si="4"/>
        <v>1.3691128148959474E-2</v>
      </c>
      <c r="L46" s="31" t="str">
        <f t="shared" si="5"/>
        <v/>
      </c>
    </row>
    <row r="47" spans="1:12" s="7" customFormat="1" ht="16.95" customHeight="1">
      <c r="A47" s="145"/>
      <c r="B47" s="146"/>
      <c r="C47" s="151"/>
      <c r="D47" s="152"/>
      <c r="E47" s="153"/>
      <c r="F47" s="154"/>
      <c r="G47" s="155"/>
      <c r="H47" s="155"/>
      <c r="I47" s="155"/>
      <c r="J47" s="16" t="str">
        <f t="shared" si="3"/>
        <v/>
      </c>
      <c r="K47" s="17">
        <f t="shared" si="4"/>
        <v>1.3691128148959474E-2</v>
      </c>
      <c r="L47" s="31" t="str">
        <f t="shared" si="5"/>
        <v/>
      </c>
    </row>
    <row r="48" spans="1:12" s="7" customFormat="1" ht="16.95" customHeight="1">
      <c r="A48" s="145"/>
      <c r="B48" s="146"/>
      <c r="C48" s="151"/>
      <c r="D48" s="152"/>
      <c r="E48" s="153"/>
      <c r="F48" s="154"/>
      <c r="G48" s="155"/>
      <c r="H48" s="155"/>
      <c r="I48" s="155"/>
      <c r="J48" s="16" t="str">
        <f t="shared" si="3"/>
        <v/>
      </c>
      <c r="K48" s="17">
        <f t="shared" si="4"/>
        <v>1.3691128148959474E-2</v>
      </c>
      <c r="L48" s="31" t="str">
        <f t="shared" si="5"/>
        <v/>
      </c>
    </row>
    <row r="49" spans="1:12" s="7" customFormat="1" ht="16.95" customHeight="1">
      <c r="A49" s="145"/>
      <c r="B49" s="146"/>
      <c r="C49" s="151"/>
      <c r="D49" s="152"/>
      <c r="E49" s="153"/>
      <c r="F49" s="154"/>
      <c r="G49" s="155"/>
      <c r="H49" s="155"/>
      <c r="I49" s="155"/>
      <c r="J49" s="16" t="str">
        <f t="shared" si="3"/>
        <v/>
      </c>
      <c r="K49" s="17">
        <f t="shared" si="4"/>
        <v>1.3691128148959474E-2</v>
      </c>
      <c r="L49" s="31" t="str">
        <f t="shared" si="5"/>
        <v/>
      </c>
    </row>
    <row r="50" spans="1:12" s="7" customFormat="1" ht="16.95" customHeight="1">
      <c r="A50" s="145"/>
      <c r="B50" s="146"/>
      <c r="C50" s="151"/>
      <c r="D50" s="152"/>
      <c r="E50" s="153"/>
      <c r="F50" s="154"/>
      <c r="G50" s="155"/>
      <c r="H50" s="155"/>
      <c r="I50" s="155"/>
      <c r="J50" s="16" t="str">
        <f t="shared" si="3"/>
        <v/>
      </c>
      <c r="K50" s="17">
        <f t="shared" si="4"/>
        <v>1.3691128148959474E-2</v>
      </c>
      <c r="L50" s="31" t="str">
        <f t="shared" si="5"/>
        <v/>
      </c>
    </row>
    <row r="51" spans="1:12" s="7" customFormat="1" ht="16.95" customHeight="1">
      <c r="A51" s="145"/>
      <c r="B51" s="146"/>
      <c r="C51" s="151"/>
      <c r="D51" s="152"/>
      <c r="E51" s="153"/>
      <c r="F51" s="154"/>
      <c r="G51" s="155"/>
      <c r="H51" s="155"/>
      <c r="I51" s="155"/>
      <c r="J51" s="16" t="str">
        <f t="shared" si="3"/>
        <v/>
      </c>
      <c r="K51" s="17">
        <f t="shared" si="4"/>
        <v>1.3691128148959474E-2</v>
      </c>
      <c r="L51" s="31" t="str">
        <f t="shared" si="5"/>
        <v/>
      </c>
    </row>
    <row r="52" spans="1:12" s="7" customFormat="1" ht="16.95" customHeight="1">
      <c r="A52" s="145"/>
      <c r="B52" s="146"/>
      <c r="C52" s="184"/>
      <c r="D52" s="185"/>
      <c r="E52" s="153"/>
      <c r="F52" s="154"/>
      <c r="G52" s="186"/>
      <c r="H52" s="186"/>
      <c r="I52" s="186"/>
      <c r="J52" s="16" t="str">
        <f t="shared" si="3"/>
        <v/>
      </c>
      <c r="K52" s="17">
        <f t="shared" si="4"/>
        <v>1.3691128148959474E-2</v>
      </c>
      <c r="L52" s="31" t="str">
        <f t="shared" si="5"/>
        <v/>
      </c>
    </row>
    <row r="53" spans="1:12" s="7" customFormat="1" ht="44.25" customHeight="1">
      <c r="A53" s="178" t="s">
        <v>102</v>
      </c>
      <c r="B53" s="179"/>
      <c r="C53" s="179"/>
      <c r="D53" s="179"/>
      <c r="E53" s="179"/>
      <c r="F53" s="179"/>
      <c r="G53" s="179"/>
      <c r="H53" s="179"/>
      <c r="I53" s="179"/>
      <c r="J53" s="179"/>
      <c r="K53" s="180"/>
      <c r="L53" s="34">
        <f>MIN(25,ROUND(SUM(L39:L52),4))</f>
        <v>0</v>
      </c>
    </row>
    <row r="54" spans="1:12" s="9" customFormat="1" ht="50.25" customHeight="1">
      <c r="A54" s="181" t="s">
        <v>798</v>
      </c>
      <c r="B54" s="182"/>
      <c r="C54" s="182"/>
      <c r="D54" s="182"/>
      <c r="E54" s="182"/>
      <c r="F54" s="182"/>
      <c r="G54" s="182"/>
      <c r="H54" s="182"/>
      <c r="I54" s="182"/>
      <c r="J54" s="182"/>
      <c r="K54" s="183"/>
      <c r="L54" s="35">
        <v>15</v>
      </c>
    </row>
    <row r="55" spans="1:12" s="6" customFormat="1" ht="49.2" customHeight="1">
      <c r="A55" s="29" t="s">
        <v>294</v>
      </c>
      <c r="B55" s="15" t="s">
        <v>295</v>
      </c>
      <c r="C55" s="172" t="s">
        <v>101</v>
      </c>
      <c r="D55" s="173"/>
      <c r="E55" s="172" t="s">
        <v>37</v>
      </c>
      <c r="F55" s="173"/>
      <c r="G55" s="172" t="s">
        <v>296</v>
      </c>
      <c r="H55" s="174"/>
      <c r="I55" s="173"/>
      <c r="J55" s="15" t="s">
        <v>97</v>
      </c>
      <c r="K55" s="15" t="s">
        <v>98</v>
      </c>
      <c r="L55" s="30" t="s">
        <v>99</v>
      </c>
    </row>
    <row r="56" spans="1:12" s="7" customFormat="1" ht="16.95" customHeight="1">
      <c r="A56" s="145"/>
      <c r="B56" s="146"/>
      <c r="C56" s="156"/>
      <c r="D56" s="157"/>
      <c r="E56" s="158"/>
      <c r="F56" s="159"/>
      <c r="G56" s="160"/>
      <c r="H56" s="160"/>
      <c r="I56" s="160"/>
      <c r="J56" s="16" t="str">
        <f>IF(OR(ISBLANK(A56),ISBLANK(B56)),"",(B56-A56)+1)</f>
        <v/>
      </c>
      <c r="K56" s="17">
        <f>15/1826</f>
        <v>8.2146768893756848E-3</v>
      </c>
      <c r="L56" s="31" t="str">
        <f>IFERROR(ROUND(J56*K56,4),"")</f>
        <v/>
      </c>
    </row>
    <row r="57" spans="1:12" s="7" customFormat="1" ht="16.95" customHeight="1">
      <c r="A57" s="145"/>
      <c r="B57" s="146"/>
      <c r="C57" s="151"/>
      <c r="D57" s="152"/>
      <c r="E57" s="153"/>
      <c r="F57" s="154"/>
      <c r="G57" s="155"/>
      <c r="H57" s="155"/>
      <c r="I57" s="155"/>
      <c r="J57" s="16" t="str">
        <f t="shared" ref="J57:J69" si="6">IF(OR(ISBLANK(A57),ISBLANK(B57)),"",(B57-A57)+1)</f>
        <v/>
      </c>
      <c r="K57" s="17">
        <f t="shared" ref="K57:K69" si="7">15/1826</f>
        <v>8.2146768893756848E-3</v>
      </c>
      <c r="L57" s="31" t="str">
        <f t="shared" ref="L57:L69" si="8">IFERROR(ROUND(J57*K57,4),"")</f>
        <v/>
      </c>
    </row>
    <row r="58" spans="1:12" s="7" customFormat="1" ht="16.95" customHeight="1">
      <c r="A58" s="145"/>
      <c r="B58" s="146"/>
      <c r="C58" s="151"/>
      <c r="D58" s="152"/>
      <c r="E58" s="153"/>
      <c r="F58" s="154"/>
      <c r="G58" s="155"/>
      <c r="H58" s="155"/>
      <c r="I58" s="155"/>
      <c r="J58" s="16" t="str">
        <f t="shared" si="6"/>
        <v/>
      </c>
      <c r="K58" s="17">
        <f t="shared" si="7"/>
        <v>8.2146768893756848E-3</v>
      </c>
      <c r="L58" s="31" t="str">
        <f t="shared" si="8"/>
        <v/>
      </c>
    </row>
    <row r="59" spans="1:12" s="7" customFormat="1" ht="16.95" customHeight="1">
      <c r="A59" s="145"/>
      <c r="B59" s="146"/>
      <c r="C59" s="151"/>
      <c r="D59" s="152"/>
      <c r="E59" s="153"/>
      <c r="F59" s="154"/>
      <c r="G59" s="155"/>
      <c r="H59" s="155"/>
      <c r="I59" s="155"/>
      <c r="J59" s="16" t="str">
        <f t="shared" si="6"/>
        <v/>
      </c>
      <c r="K59" s="17">
        <f t="shared" si="7"/>
        <v>8.2146768893756848E-3</v>
      </c>
      <c r="L59" s="31" t="str">
        <f t="shared" si="8"/>
        <v/>
      </c>
    </row>
    <row r="60" spans="1:12" s="7" customFormat="1" ht="16.95" customHeight="1">
      <c r="A60" s="145"/>
      <c r="B60" s="146"/>
      <c r="C60" s="151"/>
      <c r="D60" s="152"/>
      <c r="E60" s="153"/>
      <c r="F60" s="154"/>
      <c r="G60" s="155"/>
      <c r="H60" s="155"/>
      <c r="I60" s="155"/>
      <c r="J60" s="16" t="str">
        <f t="shared" si="6"/>
        <v/>
      </c>
      <c r="K60" s="17">
        <f t="shared" si="7"/>
        <v>8.2146768893756848E-3</v>
      </c>
      <c r="L60" s="31" t="str">
        <f t="shared" si="8"/>
        <v/>
      </c>
    </row>
    <row r="61" spans="1:12" s="7" customFormat="1" ht="16.95" customHeight="1">
      <c r="A61" s="145"/>
      <c r="B61" s="146"/>
      <c r="C61" s="151"/>
      <c r="D61" s="152"/>
      <c r="E61" s="153"/>
      <c r="F61" s="154"/>
      <c r="G61" s="155"/>
      <c r="H61" s="155"/>
      <c r="I61" s="155"/>
      <c r="J61" s="16" t="str">
        <f t="shared" si="6"/>
        <v/>
      </c>
      <c r="K61" s="17">
        <f t="shared" si="7"/>
        <v>8.2146768893756848E-3</v>
      </c>
      <c r="L61" s="31" t="str">
        <f t="shared" si="8"/>
        <v/>
      </c>
    </row>
    <row r="62" spans="1:12" s="7" customFormat="1" ht="16.95" customHeight="1">
      <c r="A62" s="145"/>
      <c r="B62" s="146"/>
      <c r="C62" s="151"/>
      <c r="D62" s="152"/>
      <c r="E62" s="153"/>
      <c r="F62" s="154"/>
      <c r="G62" s="155"/>
      <c r="H62" s="155"/>
      <c r="I62" s="155"/>
      <c r="J62" s="16" t="str">
        <f t="shared" si="6"/>
        <v/>
      </c>
      <c r="K62" s="17">
        <f t="shared" si="7"/>
        <v>8.2146768893756848E-3</v>
      </c>
      <c r="L62" s="31" t="str">
        <f t="shared" si="8"/>
        <v/>
      </c>
    </row>
    <row r="63" spans="1:12" s="7" customFormat="1" ht="16.95" customHeight="1">
      <c r="A63" s="145"/>
      <c r="B63" s="146"/>
      <c r="C63" s="151"/>
      <c r="D63" s="152"/>
      <c r="E63" s="153"/>
      <c r="F63" s="154"/>
      <c r="G63" s="155"/>
      <c r="H63" s="155"/>
      <c r="I63" s="155"/>
      <c r="J63" s="16" t="str">
        <f t="shared" si="6"/>
        <v/>
      </c>
      <c r="K63" s="17">
        <f t="shared" si="7"/>
        <v>8.2146768893756848E-3</v>
      </c>
      <c r="L63" s="31" t="str">
        <f t="shared" si="8"/>
        <v/>
      </c>
    </row>
    <row r="64" spans="1:12" s="7" customFormat="1" ht="16.95" customHeight="1">
      <c r="A64" s="145"/>
      <c r="B64" s="146"/>
      <c r="C64" s="151"/>
      <c r="D64" s="152"/>
      <c r="E64" s="153"/>
      <c r="F64" s="154"/>
      <c r="G64" s="155"/>
      <c r="H64" s="155"/>
      <c r="I64" s="155"/>
      <c r="J64" s="16" t="str">
        <f t="shared" si="6"/>
        <v/>
      </c>
      <c r="K64" s="17">
        <f t="shared" si="7"/>
        <v>8.2146768893756848E-3</v>
      </c>
      <c r="L64" s="31" t="str">
        <f t="shared" si="8"/>
        <v/>
      </c>
    </row>
    <row r="65" spans="1:12" s="7" customFormat="1" ht="16.95" customHeight="1">
      <c r="A65" s="145"/>
      <c r="B65" s="146"/>
      <c r="C65" s="151"/>
      <c r="D65" s="152"/>
      <c r="E65" s="153"/>
      <c r="F65" s="154"/>
      <c r="G65" s="155"/>
      <c r="H65" s="155"/>
      <c r="I65" s="155"/>
      <c r="J65" s="16" t="str">
        <f t="shared" si="6"/>
        <v/>
      </c>
      <c r="K65" s="17">
        <f t="shared" si="7"/>
        <v>8.2146768893756848E-3</v>
      </c>
      <c r="L65" s="31" t="str">
        <f t="shared" si="8"/>
        <v/>
      </c>
    </row>
    <row r="66" spans="1:12" s="7" customFormat="1" ht="16.95" customHeight="1">
      <c r="A66" s="145"/>
      <c r="B66" s="146"/>
      <c r="C66" s="151"/>
      <c r="D66" s="152"/>
      <c r="E66" s="153"/>
      <c r="F66" s="154"/>
      <c r="G66" s="155"/>
      <c r="H66" s="155"/>
      <c r="I66" s="155"/>
      <c r="J66" s="16" t="str">
        <f t="shared" si="6"/>
        <v/>
      </c>
      <c r="K66" s="17">
        <f t="shared" si="7"/>
        <v>8.2146768893756848E-3</v>
      </c>
      <c r="L66" s="31" t="str">
        <f t="shared" si="8"/>
        <v/>
      </c>
    </row>
    <row r="67" spans="1:12" s="7" customFormat="1" ht="16.95" customHeight="1">
      <c r="A67" s="145"/>
      <c r="B67" s="146"/>
      <c r="C67" s="151"/>
      <c r="D67" s="152"/>
      <c r="E67" s="153"/>
      <c r="F67" s="154"/>
      <c r="G67" s="155"/>
      <c r="H67" s="155"/>
      <c r="I67" s="155"/>
      <c r="J67" s="16" t="str">
        <f t="shared" si="6"/>
        <v/>
      </c>
      <c r="K67" s="17">
        <f t="shared" si="7"/>
        <v>8.2146768893756848E-3</v>
      </c>
      <c r="L67" s="31" t="str">
        <f t="shared" si="8"/>
        <v/>
      </c>
    </row>
    <row r="68" spans="1:12" s="7" customFormat="1" ht="16.95" customHeight="1">
      <c r="A68" s="145"/>
      <c r="B68" s="146"/>
      <c r="C68" s="151"/>
      <c r="D68" s="152"/>
      <c r="E68" s="153"/>
      <c r="F68" s="154"/>
      <c r="G68" s="155"/>
      <c r="H68" s="155"/>
      <c r="I68" s="155"/>
      <c r="J68" s="16" t="str">
        <f t="shared" si="6"/>
        <v/>
      </c>
      <c r="K68" s="17">
        <f t="shared" si="7"/>
        <v>8.2146768893756848E-3</v>
      </c>
      <c r="L68" s="31" t="str">
        <f t="shared" si="8"/>
        <v/>
      </c>
    </row>
    <row r="69" spans="1:12" s="7" customFormat="1" ht="16.95" customHeight="1">
      <c r="A69" s="145"/>
      <c r="B69" s="146"/>
      <c r="C69" s="151"/>
      <c r="D69" s="152"/>
      <c r="E69" s="153"/>
      <c r="F69" s="154"/>
      <c r="G69" s="155"/>
      <c r="H69" s="155"/>
      <c r="I69" s="155"/>
      <c r="J69" s="16" t="str">
        <f t="shared" si="6"/>
        <v/>
      </c>
      <c r="K69" s="17">
        <f t="shared" si="7"/>
        <v>8.2146768893756848E-3</v>
      </c>
      <c r="L69" s="31" t="str">
        <f t="shared" si="8"/>
        <v/>
      </c>
    </row>
    <row r="70" spans="1:12" s="8" customFormat="1" ht="44.25" customHeight="1">
      <c r="A70" s="169" t="s">
        <v>100</v>
      </c>
      <c r="B70" s="170"/>
      <c r="C70" s="170"/>
      <c r="D70" s="170"/>
      <c r="E70" s="170"/>
      <c r="F70" s="170"/>
      <c r="G70" s="170"/>
      <c r="H70" s="170"/>
      <c r="I70" s="170"/>
      <c r="J70" s="170"/>
      <c r="K70" s="171"/>
      <c r="L70" s="32">
        <f>MIN(15,ROUND(SUM(L56:L69),4))</f>
        <v>0</v>
      </c>
    </row>
    <row r="71" spans="1:12" s="2" customFormat="1" ht="52.5" customHeight="1">
      <c r="A71" s="175" t="s">
        <v>799</v>
      </c>
      <c r="B71" s="176"/>
      <c r="C71" s="176"/>
      <c r="D71" s="176"/>
      <c r="E71" s="176"/>
      <c r="F71" s="176"/>
      <c r="G71" s="176"/>
      <c r="H71" s="176"/>
      <c r="I71" s="176"/>
      <c r="J71" s="176"/>
      <c r="K71" s="177"/>
      <c r="L71" s="33">
        <v>10</v>
      </c>
    </row>
    <row r="72" spans="1:12" s="6" customFormat="1" ht="40.049999999999997" customHeight="1">
      <c r="A72" s="29" t="s">
        <v>294</v>
      </c>
      <c r="B72" s="15" t="s">
        <v>295</v>
      </c>
      <c r="C72" s="172" t="s">
        <v>101</v>
      </c>
      <c r="D72" s="173"/>
      <c r="E72" s="172" t="s">
        <v>37</v>
      </c>
      <c r="F72" s="173"/>
      <c r="G72" s="172" t="s">
        <v>296</v>
      </c>
      <c r="H72" s="174"/>
      <c r="I72" s="173"/>
      <c r="J72" s="15" t="s">
        <v>97</v>
      </c>
      <c r="K72" s="15" t="s">
        <v>98</v>
      </c>
      <c r="L72" s="30" t="s">
        <v>99</v>
      </c>
    </row>
    <row r="73" spans="1:12" s="7" customFormat="1" ht="16.95" customHeight="1">
      <c r="A73" s="145"/>
      <c r="B73" s="146"/>
      <c r="C73" s="156"/>
      <c r="D73" s="157"/>
      <c r="E73" s="158"/>
      <c r="F73" s="159"/>
      <c r="G73" s="160"/>
      <c r="H73" s="160"/>
      <c r="I73" s="160"/>
      <c r="J73" s="16" t="str">
        <f>IF(OR(ISBLANK(A73),ISBLANK(B73)),"",(B73-A73)+1)</f>
        <v/>
      </c>
      <c r="K73" s="17">
        <f>10/1826</f>
        <v>5.4764512595837896E-3</v>
      </c>
      <c r="L73" s="31" t="str">
        <f>IFERROR(ROUND(J73*K73,4),"")</f>
        <v/>
      </c>
    </row>
    <row r="74" spans="1:12" s="7" customFormat="1" ht="16.95" customHeight="1">
      <c r="A74" s="145"/>
      <c r="B74" s="146"/>
      <c r="C74" s="156"/>
      <c r="D74" s="157"/>
      <c r="E74" s="158"/>
      <c r="F74" s="159"/>
      <c r="G74" s="160"/>
      <c r="H74" s="160"/>
      <c r="I74" s="160"/>
      <c r="J74" s="16" t="str">
        <f t="shared" ref="J74:J86" si="9">IF(OR(ISBLANK(A74),ISBLANK(B74)),"",(B74-A74)+1)</f>
        <v/>
      </c>
      <c r="K74" s="17">
        <f t="shared" ref="K74:K86" si="10">10/1826</f>
        <v>5.4764512595837896E-3</v>
      </c>
      <c r="L74" s="31" t="str">
        <f t="shared" ref="L74:L86" si="11">IFERROR(ROUND(J74*K74,4),"")</f>
        <v/>
      </c>
    </row>
    <row r="75" spans="1:12" s="7" customFormat="1" ht="16.95" customHeight="1">
      <c r="A75" s="145"/>
      <c r="B75" s="146"/>
      <c r="C75" s="151"/>
      <c r="D75" s="152"/>
      <c r="E75" s="153"/>
      <c r="F75" s="154"/>
      <c r="G75" s="155"/>
      <c r="H75" s="155"/>
      <c r="I75" s="155"/>
      <c r="J75" s="16" t="str">
        <f t="shared" si="9"/>
        <v/>
      </c>
      <c r="K75" s="17">
        <f t="shared" si="10"/>
        <v>5.4764512595837896E-3</v>
      </c>
      <c r="L75" s="31" t="str">
        <f t="shared" si="11"/>
        <v/>
      </c>
    </row>
    <row r="76" spans="1:12" s="7" customFormat="1" ht="16.95" customHeight="1">
      <c r="A76" s="145"/>
      <c r="B76" s="146"/>
      <c r="C76" s="151"/>
      <c r="D76" s="152"/>
      <c r="E76" s="153"/>
      <c r="F76" s="154"/>
      <c r="G76" s="155"/>
      <c r="H76" s="155"/>
      <c r="I76" s="155"/>
      <c r="J76" s="16" t="str">
        <f t="shared" si="9"/>
        <v/>
      </c>
      <c r="K76" s="17">
        <f t="shared" si="10"/>
        <v>5.4764512595837896E-3</v>
      </c>
      <c r="L76" s="31" t="str">
        <f t="shared" si="11"/>
        <v/>
      </c>
    </row>
    <row r="77" spans="1:12" s="7" customFormat="1" ht="16.95" customHeight="1">
      <c r="A77" s="145"/>
      <c r="B77" s="146"/>
      <c r="C77" s="151"/>
      <c r="D77" s="152"/>
      <c r="E77" s="153"/>
      <c r="F77" s="154"/>
      <c r="G77" s="155"/>
      <c r="H77" s="155"/>
      <c r="I77" s="155"/>
      <c r="J77" s="16" t="str">
        <f t="shared" si="9"/>
        <v/>
      </c>
      <c r="K77" s="17">
        <f t="shared" si="10"/>
        <v>5.4764512595837896E-3</v>
      </c>
      <c r="L77" s="31" t="str">
        <f t="shared" si="11"/>
        <v/>
      </c>
    </row>
    <row r="78" spans="1:12" s="7" customFormat="1" ht="16.95" customHeight="1">
      <c r="A78" s="145"/>
      <c r="B78" s="146"/>
      <c r="C78" s="151"/>
      <c r="D78" s="152"/>
      <c r="E78" s="153"/>
      <c r="F78" s="154"/>
      <c r="G78" s="155"/>
      <c r="H78" s="155"/>
      <c r="I78" s="155"/>
      <c r="J78" s="16" t="str">
        <f t="shared" si="9"/>
        <v/>
      </c>
      <c r="K78" s="17">
        <f t="shared" si="10"/>
        <v>5.4764512595837896E-3</v>
      </c>
      <c r="L78" s="31" t="str">
        <f t="shared" si="11"/>
        <v/>
      </c>
    </row>
    <row r="79" spans="1:12" s="7" customFormat="1" ht="16.95" customHeight="1">
      <c r="A79" s="145"/>
      <c r="B79" s="146"/>
      <c r="C79" s="151"/>
      <c r="D79" s="152"/>
      <c r="E79" s="153"/>
      <c r="F79" s="154"/>
      <c r="G79" s="155"/>
      <c r="H79" s="155"/>
      <c r="I79" s="155"/>
      <c r="J79" s="16" t="str">
        <f t="shared" si="9"/>
        <v/>
      </c>
      <c r="K79" s="17">
        <f t="shared" si="10"/>
        <v>5.4764512595837896E-3</v>
      </c>
      <c r="L79" s="31" t="str">
        <f t="shared" si="11"/>
        <v/>
      </c>
    </row>
    <row r="80" spans="1:12" s="7" customFormat="1" ht="16.95" customHeight="1">
      <c r="A80" s="145"/>
      <c r="B80" s="146"/>
      <c r="C80" s="151"/>
      <c r="D80" s="152"/>
      <c r="E80" s="153"/>
      <c r="F80" s="154"/>
      <c r="G80" s="155"/>
      <c r="H80" s="155"/>
      <c r="I80" s="155"/>
      <c r="J80" s="16" t="str">
        <f t="shared" si="9"/>
        <v/>
      </c>
      <c r="K80" s="17">
        <f t="shared" si="10"/>
        <v>5.4764512595837896E-3</v>
      </c>
      <c r="L80" s="31" t="str">
        <f t="shared" si="11"/>
        <v/>
      </c>
    </row>
    <row r="81" spans="1:12" s="7" customFormat="1" ht="16.95" customHeight="1">
      <c r="A81" s="145"/>
      <c r="B81" s="146"/>
      <c r="C81" s="151"/>
      <c r="D81" s="152"/>
      <c r="E81" s="153"/>
      <c r="F81" s="154"/>
      <c r="G81" s="155"/>
      <c r="H81" s="155"/>
      <c r="I81" s="155"/>
      <c r="J81" s="16" t="str">
        <f t="shared" si="9"/>
        <v/>
      </c>
      <c r="K81" s="17">
        <f t="shared" si="10"/>
        <v>5.4764512595837896E-3</v>
      </c>
      <c r="L81" s="31" t="str">
        <f t="shared" si="11"/>
        <v/>
      </c>
    </row>
    <row r="82" spans="1:12" s="7" customFormat="1" ht="16.95" customHeight="1">
      <c r="A82" s="145"/>
      <c r="B82" s="146"/>
      <c r="C82" s="151"/>
      <c r="D82" s="152"/>
      <c r="E82" s="153"/>
      <c r="F82" s="154"/>
      <c r="G82" s="155"/>
      <c r="H82" s="155"/>
      <c r="I82" s="155"/>
      <c r="J82" s="16" t="str">
        <f t="shared" si="9"/>
        <v/>
      </c>
      <c r="K82" s="17">
        <f t="shared" si="10"/>
        <v>5.4764512595837896E-3</v>
      </c>
      <c r="L82" s="31" t="str">
        <f t="shared" si="11"/>
        <v/>
      </c>
    </row>
    <row r="83" spans="1:12" s="7" customFormat="1" ht="16.95" customHeight="1">
      <c r="A83" s="145"/>
      <c r="B83" s="146"/>
      <c r="C83" s="151"/>
      <c r="D83" s="152"/>
      <c r="E83" s="153"/>
      <c r="F83" s="154"/>
      <c r="G83" s="155"/>
      <c r="H83" s="155"/>
      <c r="I83" s="155"/>
      <c r="J83" s="16" t="str">
        <f t="shared" si="9"/>
        <v/>
      </c>
      <c r="K83" s="17">
        <f t="shared" si="10"/>
        <v>5.4764512595837896E-3</v>
      </c>
      <c r="L83" s="31" t="str">
        <f t="shared" si="11"/>
        <v/>
      </c>
    </row>
    <row r="84" spans="1:12" s="7" customFormat="1" ht="16.95" customHeight="1">
      <c r="A84" s="145"/>
      <c r="B84" s="146"/>
      <c r="C84" s="151"/>
      <c r="D84" s="152"/>
      <c r="E84" s="153"/>
      <c r="F84" s="154"/>
      <c r="G84" s="155"/>
      <c r="H84" s="155"/>
      <c r="I84" s="155"/>
      <c r="J84" s="16" t="str">
        <f t="shared" si="9"/>
        <v/>
      </c>
      <c r="K84" s="17">
        <f t="shared" si="10"/>
        <v>5.4764512595837896E-3</v>
      </c>
      <c r="L84" s="31" t="str">
        <f t="shared" si="11"/>
        <v/>
      </c>
    </row>
    <row r="85" spans="1:12" s="7" customFormat="1" ht="16.95" customHeight="1">
      <c r="A85" s="145"/>
      <c r="B85" s="146"/>
      <c r="C85" s="151"/>
      <c r="D85" s="152"/>
      <c r="E85" s="153"/>
      <c r="F85" s="154"/>
      <c r="G85" s="155"/>
      <c r="H85" s="155"/>
      <c r="I85" s="155"/>
      <c r="J85" s="16" t="str">
        <f t="shared" si="9"/>
        <v/>
      </c>
      <c r="K85" s="17">
        <f t="shared" si="10"/>
        <v>5.4764512595837896E-3</v>
      </c>
      <c r="L85" s="31" t="str">
        <f t="shared" si="11"/>
        <v/>
      </c>
    </row>
    <row r="86" spans="1:12" s="7" customFormat="1" ht="16.95" customHeight="1">
      <c r="A86" s="145"/>
      <c r="B86" s="146"/>
      <c r="C86" s="151"/>
      <c r="D86" s="152"/>
      <c r="E86" s="153"/>
      <c r="F86" s="154"/>
      <c r="G86" s="155"/>
      <c r="H86" s="155"/>
      <c r="I86" s="155"/>
      <c r="J86" s="16" t="str">
        <f t="shared" si="9"/>
        <v/>
      </c>
      <c r="K86" s="17">
        <f t="shared" si="10"/>
        <v>5.4764512595837896E-3</v>
      </c>
      <c r="L86" s="31" t="str">
        <f t="shared" si="11"/>
        <v/>
      </c>
    </row>
    <row r="87" spans="1:12" s="8" customFormat="1" ht="44.25" customHeight="1">
      <c r="A87" s="162" t="s">
        <v>103</v>
      </c>
      <c r="B87" s="163"/>
      <c r="C87" s="163"/>
      <c r="D87" s="163"/>
      <c r="E87" s="163"/>
      <c r="F87" s="163"/>
      <c r="G87" s="163"/>
      <c r="H87" s="163"/>
      <c r="I87" s="163"/>
      <c r="J87" s="163"/>
      <c r="K87" s="163"/>
      <c r="L87" s="36">
        <f>MIN(10,ROUND(SUM(L73:L86),4))</f>
        <v>0</v>
      </c>
    </row>
    <row r="88" spans="1:12" s="8" customFormat="1" ht="44.25" customHeight="1">
      <c r="A88" s="162" t="s">
        <v>289</v>
      </c>
      <c r="B88" s="163"/>
      <c r="C88" s="163"/>
      <c r="D88" s="163"/>
      <c r="E88" s="163"/>
      <c r="F88" s="163"/>
      <c r="G88" s="163"/>
      <c r="H88" s="163"/>
      <c r="I88" s="163"/>
      <c r="J88" s="163"/>
      <c r="K88" s="163"/>
      <c r="L88" s="36">
        <f>MIN(40,ROUND(SUM(L36+L53+L70+L87),4))</f>
        <v>0</v>
      </c>
    </row>
    <row r="89" spans="1:12" s="10" customFormat="1" ht="15">
      <c r="A89" s="37"/>
      <c r="B89" s="18"/>
      <c r="C89" s="18"/>
      <c r="D89" s="18"/>
      <c r="E89" s="18"/>
      <c r="F89" s="18"/>
      <c r="G89" s="18"/>
      <c r="H89" s="18"/>
      <c r="I89" s="18"/>
      <c r="J89" s="18"/>
      <c r="K89" s="18"/>
      <c r="L89" s="38"/>
    </row>
    <row r="90" spans="1:12" s="8" customFormat="1" ht="49.8" customHeight="1">
      <c r="A90" s="39"/>
      <c r="B90" s="40" t="s">
        <v>277</v>
      </c>
      <c r="C90" s="166"/>
      <c r="D90" s="166"/>
      <c r="E90" s="166"/>
      <c r="F90" s="166"/>
      <c r="G90" s="41" t="s">
        <v>278</v>
      </c>
      <c r="H90" s="63"/>
      <c r="I90" s="21"/>
      <c r="J90" s="21"/>
      <c r="K90" s="21"/>
      <c r="L90" s="43"/>
    </row>
    <row r="91" spans="1:12" s="12" customFormat="1" ht="48.6" customHeight="1">
      <c r="A91" s="44"/>
      <c r="B91" s="164"/>
      <c r="C91" s="164"/>
      <c r="D91" s="164"/>
      <c r="E91" s="164"/>
      <c r="F91" s="164"/>
      <c r="G91" s="164"/>
      <c r="H91" s="164"/>
      <c r="I91" s="164"/>
      <c r="J91" s="164"/>
      <c r="K91" s="164"/>
      <c r="L91" s="43"/>
    </row>
    <row r="92" spans="1:12" s="8" customFormat="1" ht="142.19999999999999" customHeight="1">
      <c r="A92" s="39"/>
      <c r="B92" s="165" t="s">
        <v>785</v>
      </c>
      <c r="C92" s="165"/>
      <c r="D92" s="165"/>
      <c r="E92" s="165"/>
      <c r="F92" s="165"/>
      <c r="G92" s="165"/>
      <c r="H92" s="165"/>
      <c r="I92" s="165"/>
      <c r="J92" s="165"/>
      <c r="K92" s="165"/>
      <c r="L92" s="43"/>
    </row>
    <row r="93" spans="1:12" s="8" customFormat="1" ht="15">
      <c r="A93" s="39"/>
      <c r="B93" s="45"/>
      <c r="C93" s="45"/>
      <c r="D93" s="45"/>
      <c r="E93" s="45"/>
      <c r="F93" s="45"/>
      <c r="G93" s="45"/>
      <c r="H93" s="46"/>
      <c r="I93" s="46"/>
      <c r="J93" s="46"/>
      <c r="K93" s="46"/>
      <c r="L93" s="47"/>
    </row>
    <row r="94" spans="1:12" s="8" customFormat="1" ht="15.6">
      <c r="A94" s="39"/>
      <c r="B94" s="45"/>
      <c r="C94" s="48" t="s">
        <v>279</v>
      </c>
      <c r="D94" s="167"/>
      <c r="E94" s="167"/>
      <c r="F94" s="49" t="s">
        <v>280</v>
      </c>
      <c r="G94" s="49"/>
      <c r="H94" s="46"/>
      <c r="I94" s="46"/>
      <c r="J94" s="46"/>
      <c r="K94" s="46"/>
      <c r="L94" s="47"/>
    </row>
    <row r="95" spans="1:12" s="8" customFormat="1" ht="15">
      <c r="A95" s="39"/>
      <c r="B95" s="45"/>
      <c r="C95" s="49"/>
      <c r="D95" s="49"/>
      <c r="E95" s="49"/>
      <c r="F95" s="49"/>
      <c r="G95" s="49"/>
      <c r="H95" s="46"/>
      <c r="I95" s="46"/>
      <c r="J95" s="46"/>
      <c r="K95" s="46"/>
      <c r="L95" s="47"/>
    </row>
    <row r="96" spans="1:12" s="8" customFormat="1" ht="15.6">
      <c r="A96" s="39"/>
      <c r="B96" s="46"/>
      <c r="C96" s="42"/>
      <c r="D96" s="50" t="s">
        <v>281</v>
      </c>
      <c r="E96" s="42"/>
      <c r="F96" s="168" t="s">
        <v>284</v>
      </c>
      <c r="G96" s="168"/>
      <c r="H96" s="51"/>
      <c r="I96" s="52"/>
      <c r="J96" s="46"/>
      <c r="K96" s="46"/>
      <c r="L96" s="47"/>
    </row>
    <row r="97" spans="1:12" s="8" customFormat="1" ht="15">
      <c r="A97" s="39"/>
      <c r="B97" s="45"/>
      <c r="C97" s="49"/>
      <c r="D97" s="49"/>
      <c r="E97" s="49"/>
      <c r="F97" s="49"/>
      <c r="G97" s="49"/>
      <c r="H97" s="46"/>
      <c r="I97" s="46"/>
      <c r="J97" s="46"/>
      <c r="K97" s="46"/>
      <c r="L97" s="47"/>
    </row>
    <row r="98" spans="1:12" s="8" customFormat="1" ht="15.6">
      <c r="A98" s="39"/>
      <c r="B98" s="45"/>
      <c r="C98" s="53"/>
      <c r="D98" s="54"/>
      <c r="E98" s="55" t="s">
        <v>282</v>
      </c>
      <c r="F98" s="54"/>
      <c r="G98" s="49"/>
      <c r="H98" s="46"/>
      <c r="I98" s="56"/>
      <c r="J98" s="56"/>
      <c r="K98" s="46"/>
      <c r="L98" s="47"/>
    </row>
    <row r="99" spans="1:12" s="8" customFormat="1" ht="122.4" customHeight="1" thickBot="1">
      <c r="A99" s="57"/>
      <c r="B99" s="58"/>
      <c r="C99" s="59" t="s">
        <v>283</v>
      </c>
      <c r="D99" s="60"/>
      <c r="E99" s="161"/>
      <c r="F99" s="161"/>
      <c r="G99" s="161"/>
      <c r="H99" s="61"/>
      <c r="I99" s="61"/>
      <c r="J99" s="58"/>
      <c r="K99" s="58"/>
      <c r="L99" s="62"/>
    </row>
    <row r="100" spans="1:12" s="8" customFormat="1" ht="15" customHeight="1">
      <c r="B100" s="13"/>
      <c r="C100" s="13"/>
      <c r="D100" s="13"/>
      <c r="E100" s="13"/>
      <c r="F100" s="13"/>
      <c r="G100" s="13"/>
      <c r="H100" s="13"/>
      <c r="I100" s="13"/>
      <c r="J100" s="13"/>
      <c r="K100" s="13"/>
      <c r="L100" s="11"/>
    </row>
    <row r="101" spans="1:12">
      <c r="A101" s="14"/>
    </row>
  </sheetData>
  <sheetProtection algorithmName="SHA-512" hashValue="dv8NxAkAkxmgfVYPkrPBfJ46tIRwbFUoaJI3xxYe4JYDlgqCw+dUJk1rX2lvaYsC/YEvXNUKdrA3aeND56z7UA==" saltValue="y1JoZ0x4gJBI9uloafK/nA==" spinCount="100000" sheet="1" objects="1" scenarios="1"/>
  <mergeCells count="235">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xWindow="636" yWindow="770"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donde es el mismo puesto y unidad organizativa, pero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o por el Ministerio de Educación o que se posee un documento que acredta la equivalencia. " sqref="J15:L15" xr:uid="{5CBBCAB9-A7AF-4CD3-A042-948A296C6B61}"/>
    <dataValidation type="date" allowBlank="1" showInputMessage="1" showErrorMessage="1" errorTitle="Fecha fuera de plazo" error="Las fechas deben estar comprendidas entre el 21/10/2017 y el 20/10/2022 y no deben solaparse las distintas etapas" prompt="La fecha inicial debe ser 21/10/2017 o posterior" sqref="A22:A35 A39:A52 A56:A69 A73:A86" xr:uid="{91940260-7931-4EDC-9915-92B1EA24F7A1}">
      <formula1>43029</formula1>
      <formula2>44854</formula2>
    </dataValidation>
    <dataValidation type="date" allowBlank="1" showInputMessage="1" showErrorMessage="1" errorTitle="Fecha fuera de plazo" error="Las fechas deben estar comprendidas entre el 21/10/2017 y el 20/10/2022 y no deben solaparse las distintas etapas" prompt="Si actualmente está como trabajador en INECO la fecha final será 20/10/2022" sqref="B22:B35 B39:B52 B56:B69 B73:B86" xr:uid="{D0374A0A-5738-4FB7-A6E8-1C861E91D6BE}">
      <formula1>43029</formula1>
      <formula2>44854</formula2>
    </dataValidation>
    <dataValidation allowBlank="1" showInputMessage="1" showErrorMessage="1" prompt="Se indicará exactamente el puesto realizado en INECO, tal y como figura en el histórico de contratación" sqref="E22:F35" xr:uid="{07E39969-C302-43F0-BD44-EEF332A5A322}"/>
  </dataValidations>
  <printOptions horizontalCentered="1"/>
  <pageMargins left="0.70866141732283472" right="0.70866141732283472" top="0.74803149606299213" bottom="0.74803149606299213" header="0.31496062992125984" footer="0.31496062992125984"/>
  <pageSetup paperSize="9" scale="44"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xWindow="636" yWindow="770"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Listado!$A$6:$A$456</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64" t="s">
        <v>794</v>
      </c>
    </row>
    <row r="2" spans="1:1">
      <c r="A2" s="64" t="s">
        <v>795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Y460"/>
  <sheetViews>
    <sheetView showGridLines="0" topLeftCell="M1" zoomScale="80" zoomScaleNormal="80" zoomScaleSheetLayoutView="86" workbookViewId="0">
      <pane ySplit="5" topLeftCell="A455" activePane="bottomLeft" state="frozen"/>
      <selection activeCell="C1" sqref="C1"/>
      <selection pane="bottomLeft" activeCell="F9" sqref="F9"/>
    </sheetView>
  </sheetViews>
  <sheetFormatPr baseColWidth="10" defaultColWidth="9.33203125" defaultRowHeight="13.2"/>
  <cols>
    <col min="1" max="1" width="15.44140625" style="67" customWidth="1"/>
    <col min="2" max="2" width="33.5546875" style="87" customWidth="1"/>
    <col min="3" max="3" width="40" style="87" customWidth="1"/>
    <col min="4" max="4" width="28.77734375" style="87" customWidth="1"/>
    <col min="5" max="5" width="38.33203125" style="87" customWidth="1"/>
    <col min="6" max="6" width="31.5546875" style="87" customWidth="1"/>
    <col min="7" max="7" width="14.6640625" style="141" customWidth="1"/>
    <col min="8" max="8" width="14.77734375" style="141" customWidth="1"/>
    <col min="9" max="9" width="28.109375" style="87" customWidth="1"/>
    <col min="10" max="10" width="14.77734375" style="87" customWidth="1"/>
    <col min="11" max="11" width="14.109375" style="87" bestFit="1" customWidth="1"/>
    <col min="12" max="12" width="16" style="87" customWidth="1"/>
    <col min="13" max="13" width="14.109375" style="87" customWidth="1"/>
    <col min="14" max="14" width="15.109375" style="87" customWidth="1"/>
    <col min="15" max="15" width="20.6640625" style="87" customWidth="1"/>
    <col min="16" max="16" width="84.44140625" style="142" customWidth="1"/>
    <col min="17" max="17" width="49.77734375" style="143" customWidth="1"/>
    <col min="18" max="18" width="74.109375" style="143" customWidth="1"/>
    <col min="19" max="19" width="65.6640625" style="144" hidden="1" customWidth="1"/>
    <col min="20" max="21" width="58.109375" style="66" hidden="1" customWidth="1"/>
    <col min="22" max="22" width="44.109375" style="67" hidden="1" customWidth="1"/>
    <col min="23" max="23" width="37.77734375" style="74" hidden="1" customWidth="1"/>
    <col min="24" max="24" width="50" style="67" hidden="1" customWidth="1"/>
    <col min="25" max="25" width="39.88671875" style="87" customWidth="1"/>
    <col min="26" max="16384" width="9.33203125" style="87"/>
  </cols>
  <sheetData>
    <row r="1" spans="1:25" s="67" customFormat="1" ht="60.6" hidden="1" thickBot="1">
      <c r="A1" s="253"/>
      <c r="B1" s="253"/>
      <c r="C1" s="253"/>
      <c r="D1" s="253"/>
      <c r="E1" s="253"/>
      <c r="F1" s="253"/>
      <c r="G1" s="253"/>
      <c r="H1" s="253"/>
      <c r="I1" s="253"/>
      <c r="J1" s="253"/>
      <c r="K1" s="253"/>
      <c r="L1" s="253"/>
      <c r="M1" s="253"/>
      <c r="N1" s="253"/>
      <c r="O1" s="253"/>
      <c r="P1" s="65"/>
      <c r="Q1" s="66"/>
      <c r="R1" s="66"/>
      <c r="S1" s="66"/>
    </row>
    <row r="2" spans="1:25" s="70" customFormat="1" ht="46.2" hidden="1" thickBot="1">
      <c r="A2" s="254"/>
      <c r="B2" s="254"/>
      <c r="C2" s="254"/>
      <c r="D2" s="254"/>
      <c r="E2" s="254"/>
      <c r="F2" s="254"/>
      <c r="G2" s="254"/>
      <c r="H2" s="254"/>
      <c r="I2" s="254"/>
      <c r="J2" s="254"/>
      <c r="K2" s="254"/>
      <c r="L2" s="254"/>
      <c r="M2" s="254"/>
      <c r="N2" s="254"/>
      <c r="O2" s="254"/>
      <c r="P2" s="68"/>
      <c r="Q2" s="69"/>
      <c r="R2" s="69"/>
      <c r="S2" s="69"/>
    </row>
    <row r="3" spans="1:25" s="67" customFormat="1" ht="14.4" hidden="1" thickBot="1">
      <c r="A3" s="255"/>
      <c r="B3" s="255"/>
      <c r="C3" s="255"/>
      <c r="G3" s="71"/>
      <c r="H3" s="71"/>
      <c r="Q3" s="66"/>
      <c r="R3" s="66"/>
      <c r="S3" s="66"/>
    </row>
    <row r="4" spans="1:25" s="67" customFormat="1" ht="15" hidden="1" thickBot="1">
      <c r="A4" s="256"/>
      <c r="B4" s="256"/>
      <c r="C4" s="256"/>
      <c r="D4" s="256"/>
      <c r="E4" s="256"/>
      <c r="F4" s="256"/>
      <c r="G4" s="256"/>
      <c r="H4" s="256"/>
      <c r="I4" s="256"/>
      <c r="J4" s="256"/>
      <c r="K4" s="256"/>
      <c r="L4" s="256"/>
      <c r="M4" s="256"/>
      <c r="N4" s="256"/>
      <c r="O4" s="256"/>
      <c r="P4" s="72"/>
      <c r="Q4" s="73"/>
      <c r="R4" s="73"/>
      <c r="S4" s="73"/>
      <c r="W4" s="74"/>
    </row>
    <row r="5" spans="1:25" ht="27" thickBot="1">
      <c r="A5" s="75" t="s">
        <v>297</v>
      </c>
      <c r="B5" s="76" t="s">
        <v>801</v>
      </c>
      <c r="C5" s="76" t="s">
        <v>86</v>
      </c>
      <c r="D5" s="76" t="s">
        <v>802</v>
      </c>
      <c r="E5" s="76" t="s">
        <v>803</v>
      </c>
      <c r="F5" s="76" t="s">
        <v>804</v>
      </c>
      <c r="G5" s="76" t="s">
        <v>2</v>
      </c>
      <c r="H5" s="77" t="s">
        <v>298</v>
      </c>
      <c r="I5" s="77" t="s">
        <v>299</v>
      </c>
      <c r="J5" s="76" t="s">
        <v>300</v>
      </c>
      <c r="K5" s="76" t="s">
        <v>301</v>
      </c>
      <c r="L5" s="77" t="s">
        <v>104</v>
      </c>
      <c r="M5" s="77" t="s">
        <v>105</v>
      </c>
      <c r="N5" s="77" t="s">
        <v>302</v>
      </c>
      <c r="O5" s="78" t="s">
        <v>303</v>
      </c>
      <c r="P5" s="79" t="s">
        <v>805</v>
      </c>
      <c r="Q5" s="80" t="s">
        <v>286</v>
      </c>
      <c r="R5" s="80" t="s">
        <v>287</v>
      </c>
      <c r="S5" s="81" t="s">
        <v>806</v>
      </c>
      <c r="T5" s="82" t="s">
        <v>807</v>
      </c>
      <c r="U5" s="82" t="s">
        <v>808</v>
      </c>
      <c r="V5" s="83" t="s">
        <v>809</v>
      </c>
      <c r="W5" s="84" t="s">
        <v>810</v>
      </c>
      <c r="X5" s="85" t="s">
        <v>811</v>
      </c>
      <c r="Y5" s="86" t="s">
        <v>812</v>
      </c>
    </row>
    <row r="6" spans="1:25" s="102" customFormat="1" ht="78.75" customHeight="1">
      <c r="A6" s="88" t="s">
        <v>304</v>
      </c>
      <c r="B6" s="89" t="s">
        <v>266</v>
      </c>
      <c r="C6" s="90" t="s">
        <v>78</v>
      </c>
      <c r="D6" s="91" t="s">
        <v>24</v>
      </c>
      <c r="E6" s="91" t="s">
        <v>25</v>
      </c>
      <c r="F6" s="91" t="s">
        <v>26</v>
      </c>
      <c r="G6" s="90" t="s">
        <v>34</v>
      </c>
      <c r="H6" s="90" t="s">
        <v>38</v>
      </c>
      <c r="I6" s="90" t="s">
        <v>84</v>
      </c>
      <c r="J6" s="90">
        <v>1</v>
      </c>
      <c r="K6" s="90" t="s">
        <v>39</v>
      </c>
      <c r="L6" s="90"/>
      <c r="M6" s="90"/>
      <c r="N6" s="92" t="s">
        <v>304</v>
      </c>
      <c r="O6" s="93" t="s">
        <v>325</v>
      </c>
      <c r="P6" s="94" t="s">
        <v>813</v>
      </c>
      <c r="Q6" s="95" t="s">
        <v>814</v>
      </c>
      <c r="R6" s="96" t="s">
        <v>306</v>
      </c>
      <c r="S6" s="97"/>
      <c r="T6" s="98"/>
      <c r="U6" s="98"/>
      <c r="V6" s="99"/>
      <c r="W6" s="100" t="s">
        <v>815</v>
      </c>
      <c r="X6" s="99"/>
      <c r="Y6" s="101" t="s">
        <v>816</v>
      </c>
    </row>
    <row r="7" spans="1:25" s="102" customFormat="1" ht="84">
      <c r="A7" s="88" t="s">
        <v>309</v>
      </c>
      <c r="B7" s="89" t="s">
        <v>239</v>
      </c>
      <c r="C7" s="90" t="s">
        <v>76</v>
      </c>
      <c r="D7" s="91" t="s">
        <v>24</v>
      </c>
      <c r="E7" s="91" t="s">
        <v>27</v>
      </c>
      <c r="F7" s="90" t="s">
        <v>28</v>
      </c>
      <c r="G7" s="90" t="s">
        <v>35</v>
      </c>
      <c r="H7" s="90" t="s">
        <v>38</v>
      </c>
      <c r="I7" s="90" t="s">
        <v>84</v>
      </c>
      <c r="J7" s="90">
        <v>1</v>
      </c>
      <c r="K7" s="90" t="s">
        <v>39</v>
      </c>
      <c r="L7" s="90"/>
      <c r="M7" s="90"/>
      <c r="N7" s="92" t="s">
        <v>309</v>
      </c>
      <c r="O7" s="93" t="s">
        <v>817</v>
      </c>
      <c r="P7" s="94" t="s">
        <v>818</v>
      </c>
      <c r="Q7" s="95" t="s">
        <v>819</v>
      </c>
      <c r="R7" s="96" t="s">
        <v>786</v>
      </c>
      <c r="S7" s="97"/>
      <c r="T7" s="98"/>
      <c r="U7" s="98"/>
      <c r="V7" s="99"/>
      <c r="W7" s="100" t="s">
        <v>820</v>
      </c>
      <c r="X7" s="99"/>
      <c r="Y7" s="101" t="s">
        <v>816</v>
      </c>
    </row>
    <row r="8" spans="1:25" s="102" customFormat="1" ht="111" customHeight="1">
      <c r="A8" s="88" t="s">
        <v>310</v>
      </c>
      <c r="B8" s="89" t="s">
        <v>821</v>
      </c>
      <c r="C8" s="90" t="s">
        <v>822</v>
      </c>
      <c r="D8" s="91" t="s">
        <v>24</v>
      </c>
      <c r="E8" s="91" t="s">
        <v>27</v>
      </c>
      <c r="F8" s="90" t="s">
        <v>28</v>
      </c>
      <c r="G8" s="90" t="s">
        <v>34</v>
      </c>
      <c r="H8" s="90" t="s">
        <v>38</v>
      </c>
      <c r="I8" s="90" t="s">
        <v>84</v>
      </c>
      <c r="J8" s="90">
        <v>1</v>
      </c>
      <c r="K8" s="90" t="s">
        <v>39</v>
      </c>
      <c r="L8" s="90"/>
      <c r="M8" s="90"/>
      <c r="N8" s="92" t="s">
        <v>310</v>
      </c>
      <c r="O8" s="93" t="s">
        <v>325</v>
      </c>
      <c r="P8" s="94" t="s">
        <v>823</v>
      </c>
      <c r="Q8" s="95" t="s">
        <v>312</v>
      </c>
      <c r="R8" s="96" t="s">
        <v>824</v>
      </c>
      <c r="S8" s="97"/>
      <c r="T8" s="98"/>
      <c r="U8" s="98"/>
      <c r="V8" s="99"/>
      <c r="W8" s="100" t="s">
        <v>825</v>
      </c>
      <c r="X8" s="99"/>
      <c r="Y8" s="101" t="s">
        <v>816</v>
      </c>
    </row>
    <row r="9" spans="1:25" s="102" customFormat="1" ht="92.4">
      <c r="A9" s="88" t="s">
        <v>314</v>
      </c>
      <c r="B9" s="89" t="s">
        <v>240</v>
      </c>
      <c r="C9" s="90" t="s">
        <v>76</v>
      </c>
      <c r="D9" s="91" t="s">
        <v>24</v>
      </c>
      <c r="E9" s="90" t="s">
        <v>27</v>
      </c>
      <c r="F9" s="90" t="s">
        <v>29</v>
      </c>
      <c r="G9" s="90" t="s">
        <v>34</v>
      </c>
      <c r="H9" s="90" t="s">
        <v>38</v>
      </c>
      <c r="I9" s="90" t="s">
        <v>84</v>
      </c>
      <c r="J9" s="90">
        <v>1</v>
      </c>
      <c r="K9" s="90" t="s">
        <v>39</v>
      </c>
      <c r="L9" s="90"/>
      <c r="M9" s="90"/>
      <c r="N9" s="92" t="s">
        <v>314</v>
      </c>
      <c r="O9" s="93" t="s">
        <v>817</v>
      </c>
      <c r="P9" s="94" t="s">
        <v>826</v>
      </c>
      <c r="Q9" s="95" t="s">
        <v>827</v>
      </c>
      <c r="R9" s="96" t="s">
        <v>828</v>
      </c>
      <c r="S9" s="97"/>
      <c r="T9" s="98"/>
      <c r="U9" s="98"/>
      <c r="V9" s="99"/>
      <c r="W9" s="100" t="s">
        <v>829</v>
      </c>
      <c r="X9" s="99"/>
      <c r="Y9" s="101" t="s">
        <v>816</v>
      </c>
    </row>
    <row r="10" spans="1:25" s="102" customFormat="1" ht="71.25" customHeight="1">
      <c r="A10" s="88" t="s">
        <v>315</v>
      </c>
      <c r="B10" s="89" t="s">
        <v>236</v>
      </c>
      <c r="C10" s="90" t="s">
        <v>75</v>
      </c>
      <c r="D10" s="91" t="s">
        <v>18</v>
      </c>
      <c r="E10" s="90" t="s">
        <v>19</v>
      </c>
      <c r="F10" s="90" t="s">
        <v>20</v>
      </c>
      <c r="G10" s="90" t="s">
        <v>35</v>
      </c>
      <c r="H10" s="90" t="s">
        <v>38</v>
      </c>
      <c r="I10" s="90" t="s">
        <v>84</v>
      </c>
      <c r="J10" s="90">
        <v>1</v>
      </c>
      <c r="K10" s="90" t="s">
        <v>63</v>
      </c>
      <c r="L10" s="90"/>
      <c r="M10" s="90"/>
      <c r="N10" s="92" t="s">
        <v>315</v>
      </c>
      <c r="O10" s="93" t="s">
        <v>325</v>
      </c>
      <c r="P10" s="94" t="s">
        <v>830</v>
      </c>
      <c r="Q10" s="95" t="s">
        <v>831</v>
      </c>
      <c r="R10" s="96" t="s">
        <v>832</v>
      </c>
      <c r="S10" s="97"/>
      <c r="T10" s="98"/>
      <c r="U10" s="98"/>
      <c r="V10" s="99"/>
      <c r="W10" s="100" t="s">
        <v>825</v>
      </c>
      <c r="X10" s="99"/>
      <c r="Y10" s="101" t="s">
        <v>816</v>
      </c>
    </row>
    <row r="11" spans="1:25" s="102" customFormat="1" ht="72">
      <c r="A11" s="88" t="s">
        <v>317</v>
      </c>
      <c r="B11" s="89" t="s">
        <v>274</v>
      </c>
      <c r="C11" s="90" t="s">
        <v>74</v>
      </c>
      <c r="D11" s="91" t="s">
        <v>18</v>
      </c>
      <c r="E11" s="90" t="s">
        <v>21</v>
      </c>
      <c r="F11" s="90" t="s">
        <v>22</v>
      </c>
      <c r="G11" s="90" t="s">
        <v>36</v>
      </c>
      <c r="H11" s="90" t="s">
        <v>38</v>
      </c>
      <c r="I11" s="90" t="s">
        <v>84</v>
      </c>
      <c r="J11" s="90">
        <v>1</v>
      </c>
      <c r="K11" s="90" t="s">
        <v>39</v>
      </c>
      <c r="L11" s="90"/>
      <c r="M11" s="90"/>
      <c r="N11" s="92" t="s">
        <v>317</v>
      </c>
      <c r="O11" s="93" t="s">
        <v>817</v>
      </c>
      <c r="P11" s="94" t="s">
        <v>834</v>
      </c>
      <c r="Q11" s="105" t="s">
        <v>197</v>
      </c>
      <c r="R11" s="96" t="s">
        <v>835</v>
      </c>
      <c r="S11" s="97"/>
      <c r="T11" s="98"/>
      <c r="U11" s="98"/>
      <c r="V11" s="99"/>
      <c r="W11" s="100" t="s">
        <v>829</v>
      </c>
      <c r="X11" s="99"/>
      <c r="Y11" s="101" t="s">
        <v>816</v>
      </c>
    </row>
    <row r="12" spans="1:25" s="102" customFormat="1" ht="76.5" customHeight="1">
      <c r="A12" s="88" t="s">
        <v>318</v>
      </c>
      <c r="B12" s="89" t="s">
        <v>234</v>
      </c>
      <c r="C12" s="90" t="s">
        <v>72</v>
      </c>
      <c r="D12" s="91" t="s">
        <v>18</v>
      </c>
      <c r="E12" s="90" t="s">
        <v>21</v>
      </c>
      <c r="F12" s="90" t="s">
        <v>23</v>
      </c>
      <c r="G12" s="90" t="s">
        <v>35</v>
      </c>
      <c r="H12" s="90" t="s">
        <v>38</v>
      </c>
      <c r="I12" s="90" t="s">
        <v>84</v>
      </c>
      <c r="J12" s="90">
        <v>3</v>
      </c>
      <c r="K12" s="90" t="s">
        <v>41</v>
      </c>
      <c r="L12" s="90"/>
      <c r="M12" s="90"/>
      <c r="N12" s="92" t="s">
        <v>318</v>
      </c>
      <c r="O12" s="93" t="s">
        <v>325</v>
      </c>
      <c r="P12" s="94" t="s">
        <v>836</v>
      </c>
      <c r="Q12" s="95" t="s">
        <v>790</v>
      </c>
      <c r="R12" s="96" t="s">
        <v>837</v>
      </c>
      <c r="S12" s="97"/>
      <c r="T12" s="98"/>
      <c r="U12" s="98"/>
      <c r="V12" s="99"/>
      <c r="W12" s="100" t="s">
        <v>815</v>
      </c>
      <c r="X12" s="99"/>
      <c r="Y12" s="101" t="s">
        <v>816</v>
      </c>
    </row>
    <row r="13" spans="1:25" s="102" customFormat="1" ht="52.8">
      <c r="A13" s="88" t="s">
        <v>319</v>
      </c>
      <c r="B13" s="89" t="s">
        <v>235</v>
      </c>
      <c r="C13" s="90" t="s">
        <v>73</v>
      </c>
      <c r="D13" s="91" t="s">
        <v>18</v>
      </c>
      <c r="E13" s="90" t="s">
        <v>21</v>
      </c>
      <c r="F13" s="90" t="s">
        <v>23</v>
      </c>
      <c r="G13" s="90" t="s">
        <v>36</v>
      </c>
      <c r="H13" s="90" t="s">
        <v>38</v>
      </c>
      <c r="I13" s="90" t="s">
        <v>84</v>
      </c>
      <c r="J13" s="90">
        <v>1</v>
      </c>
      <c r="K13" s="90" t="s">
        <v>39</v>
      </c>
      <c r="L13" s="90"/>
      <c r="M13" s="90"/>
      <c r="N13" s="92" t="s">
        <v>319</v>
      </c>
      <c r="O13" s="93" t="s">
        <v>817</v>
      </c>
      <c r="P13" s="94" t="s">
        <v>838</v>
      </c>
      <c r="Q13" s="95" t="s">
        <v>839</v>
      </c>
      <c r="R13" s="96" t="s">
        <v>791</v>
      </c>
      <c r="S13" s="97"/>
      <c r="T13" s="98"/>
      <c r="U13" s="98"/>
      <c r="V13" s="99"/>
      <c r="W13" s="100" t="s">
        <v>829</v>
      </c>
      <c r="X13" s="99"/>
      <c r="Y13" s="101" t="s">
        <v>816</v>
      </c>
    </row>
    <row r="14" spans="1:25" s="102" customFormat="1" ht="153.6" customHeight="1">
      <c r="A14" s="88" t="s">
        <v>320</v>
      </c>
      <c r="B14" s="89" t="s">
        <v>321</v>
      </c>
      <c r="C14" s="90" t="s">
        <v>322</v>
      </c>
      <c r="D14" s="90" t="s">
        <v>323</v>
      </c>
      <c r="E14" s="90" t="s">
        <v>324</v>
      </c>
      <c r="F14" s="90" t="s">
        <v>241</v>
      </c>
      <c r="G14" s="90" t="s">
        <v>35</v>
      </c>
      <c r="H14" s="90" t="s">
        <v>38</v>
      </c>
      <c r="I14" s="90" t="s">
        <v>84</v>
      </c>
      <c r="J14" s="90">
        <v>1</v>
      </c>
      <c r="K14" s="90" t="s">
        <v>39</v>
      </c>
      <c r="L14" s="90"/>
      <c r="M14" s="90"/>
      <c r="N14" s="92" t="s">
        <v>320</v>
      </c>
      <c r="O14" s="106" t="s">
        <v>325</v>
      </c>
      <c r="P14" s="107" t="s">
        <v>840</v>
      </c>
      <c r="Q14" s="95" t="s">
        <v>841</v>
      </c>
      <c r="R14" s="96" t="s">
        <v>842</v>
      </c>
      <c r="S14" s="97" t="s">
        <v>843</v>
      </c>
      <c r="T14" s="98" t="s">
        <v>844</v>
      </c>
      <c r="U14" s="98"/>
      <c r="V14" s="104" t="s">
        <v>845</v>
      </c>
      <c r="W14" s="108" t="s">
        <v>846</v>
      </c>
      <c r="X14" s="99" t="s">
        <v>833</v>
      </c>
      <c r="Y14" s="101" t="s">
        <v>816</v>
      </c>
    </row>
    <row r="15" spans="1:25" s="102" customFormat="1" ht="92.4">
      <c r="A15" s="88" t="s">
        <v>326</v>
      </c>
      <c r="B15" s="89" t="s">
        <v>321</v>
      </c>
      <c r="C15" s="90" t="s">
        <v>322</v>
      </c>
      <c r="D15" s="90" t="s">
        <v>323</v>
      </c>
      <c r="E15" s="90" t="s">
        <v>324</v>
      </c>
      <c r="F15" s="90" t="s">
        <v>241</v>
      </c>
      <c r="G15" s="90" t="s">
        <v>35</v>
      </c>
      <c r="H15" s="90" t="s">
        <v>38</v>
      </c>
      <c r="I15" s="90" t="s">
        <v>84</v>
      </c>
      <c r="J15" s="90">
        <v>1</v>
      </c>
      <c r="K15" s="90" t="s">
        <v>39</v>
      </c>
      <c r="L15" s="90"/>
      <c r="M15" s="90"/>
      <c r="N15" s="92" t="s">
        <v>326</v>
      </c>
      <c r="O15" s="106" t="s">
        <v>325</v>
      </c>
      <c r="P15" s="94" t="s">
        <v>840</v>
      </c>
      <c r="Q15" s="95" t="s">
        <v>841</v>
      </c>
      <c r="R15" s="96" t="s">
        <v>847</v>
      </c>
      <c r="S15" s="97" t="s">
        <v>848</v>
      </c>
      <c r="T15" s="98" t="s">
        <v>844</v>
      </c>
      <c r="U15" s="98"/>
      <c r="V15" s="104" t="s">
        <v>845</v>
      </c>
      <c r="W15" s="108" t="s">
        <v>846</v>
      </c>
      <c r="X15" s="99" t="s">
        <v>833</v>
      </c>
      <c r="Y15" s="101" t="s">
        <v>816</v>
      </c>
    </row>
    <row r="16" spans="1:25" s="102" customFormat="1" ht="175.95" customHeight="1">
      <c r="A16" s="88" t="s">
        <v>327</v>
      </c>
      <c r="B16" s="89" t="s">
        <v>849</v>
      </c>
      <c r="C16" s="90" t="s">
        <v>322</v>
      </c>
      <c r="D16" s="90" t="s">
        <v>323</v>
      </c>
      <c r="E16" s="90" t="s">
        <v>324</v>
      </c>
      <c r="F16" s="90" t="s">
        <v>241</v>
      </c>
      <c r="G16" s="90" t="s">
        <v>36</v>
      </c>
      <c r="H16" s="90" t="s">
        <v>38</v>
      </c>
      <c r="I16" s="90" t="s">
        <v>84</v>
      </c>
      <c r="J16" s="90">
        <v>1</v>
      </c>
      <c r="K16" s="90" t="s">
        <v>39</v>
      </c>
      <c r="L16" s="90"/>
      <c r="M16" s="90"/>
      <c r="N16" s="92" t="s">
        <v>327</v>
      </c>
      <c r="O16" s="106" t="s">
        <v>325</v>
      </c>
      <c r="P16" s="94" t="s">
        <v>850</v>
      </c>
      <c r="Q16" s="95" t="s">
        <v>841</v>
      </c>
      <c r="R16" s="96" t="s">
        <v>851</v>
      </c>
      <c r="S16" s="97" t="s">
        <v>852</v>
      </c>
      <c r="T16" s="98" t="s">
        <v>853</v>
      </c>
      <c r="U16" s="98"/>
      <c r="V16" s="104" t="s">
        <v>854</v>
      </c>
      <c r="W16" s="108" t="s">
        <v>825</v>
      </c>
      <c r="X16" s="99" t="s">
        <v>833</v>
      </c>
      <c r="Y16" s="101" t="s">
        <v>816</v>
      </c>
    </row>
    <row r="17" spans="1:25" s="102" customFormat="1" ht="239.25" customHeight="1">
      <c r="A17" s="88" t="s">
        <v>328</v>
      </c>
      <c r="B17" s="89" t="s">
        <v>329</v>
      </c>
      <c r="C17" s="90" t="s">
        <v>322</v>
      </c>
      <c r="D17" s="90" t="s">
        <v>323</v>
      </c>
      <c r="E17" s="90" t="s">
        <v>241</v>
      </c>
      <c r="F17" s="90" t="s">
        <v>330</v>
      </c>
      <c r="G17" s="90" t="s">
        <v>35</v>
      </c>
      <c r="H17" s="90" t="s">
        <v>38</v>
      </c>
      <c r="I17" s="90" t="s">
        <v>84</v>
      </c>
      <c r="J17" s="90">
        <v>1</v>
      </c>
      <c r="K17" s="90" t="s">
        <v>39</v>
      </c>
      <c r="L17" s="90"/>
      <c r="M17" s="90"/>
      <c r="N17" s="92" t="s">
        <v>328</v>
      </c>
      <c r="O17" s="106" t="s">
        <v>325</v>
      </c>
      <c r="P17" s="94" t="s">
        <v>855</v>
      </c>
      <c r="Q17" s="95" t="s">
        <v>856</v>
      </c>
      <c r="R17" s="96" t="s">
        <v>857</v>
      </c>
      <c r="S17" s="97" t="s">
        <v>858</v>
      </c>
      <c r="T17" s="98" t="s">
        <v>859</v>
      </c>
      <c r="U17" s="98"/>
      <c r="V17" s="109" t="s">
        <v>860</v>
      </c>
      <c r="W17" s="108" t="s">
        <v>825</v>
      </c>
      <c r="X17" s="99" t="s">
        <v>833</v>
      </c>
      <c r="Y17" s="101" t="s">
        <v>816</v>
      </c>
    </row>
    <row r="18" spans="1:25" s="102" customFormat="1" ht="60">
      <c r="A18" s="88" t="s">
        <v>331</v>
      </c>
      <c r="B18" s="89" t="s">
        <v>332</v>
      </c>
      <c r="C18" s="90" t="s">
        <v>333</v>
      </c>
      <c r="D18" s="90" t="s">
        <v>334</v>
      </c>
      <c r="E18" s="90" t="s">
        <v>335</v>
      </c>
      <c r="F18" s="90" t="s">
        <v>336</v>
      </c>
      <c r="G18" s="90" t="s">
        <v>34</v>
      </c>
      <c r="H18" s="90" t="s">
        <v>38</v>
      </c>
      <c r="I18" s="90" t="s">
        <v>84</v>
      </c>
      <c r="J18" s="90">
        <v>1</v>
      </c>
      <c r="K18" s="90" t="s">
        <v>39</v>
      </c>
      <c r="L18" s="90"/>
      <c r="M18" s="90"/>
      <c r="N18" s="92" t="s">
        <v>331</v>
      </c>
      <c r="O18" s="106" t="s">
        <v>325</v>
      </c>
      <c r="P18" s="94" t="s">
        <v>861</v>
      </c>
      <c r="Q18" s="95" t="s">
        <v>862</v>
      </c>
      <c r="R18" s="96" t="s">
        <v>863</v>
      </c>
      <c r="S18" s="97" t="s">
        <v>864</v>
      </c>
      <c r="T18" s="98" t="s">
        <v>865</v>
      </c>
      <c r="U18" s="98"/>
      <c r="V18" s="104" t="s">
        <v>845</v>
      </c>
      <c r="W18" s="108" t="s">
        <v>820</v>
      </c>
      <c r="X18" s="99" t="s">
        <v>833</v>
      </c>
      <c r="Y18" s="101" t="s">
        <v>816</v>
      </c>
    </row>
    <row r="19" spans="1:25" s="102" customFormat="1" ht="48">
      <c r="A19" s="88" t="s">
        <v>337</v>
      </c>
      <c r="B19" s="89" t="s">
        <v>332</v>
      </c>
      <c r="C19" s="90" t="s">
        <v>333</v>
      </c>
      <c r="D19" s="90" t="s">
        <v>334</v>
      </c>
      <c r="E19" s="90" t="s">
        <v>335</v>
      </c>
      <c r="F19" s="90" t="s">
        <v>336</v>
      </c>
      <c r="G19" s="90" t="s">
        <v>34</v>
      </c>
      <c r="H19" s="90" t="s">
        <v>38</v>
      </c>
      <c r="I19" s="90" t="s">
        <v>84</v>
      </c>
      <c r="J19" s="90">
        <v>1</v>
      </c>
      <c r="K19" s="90" t="s">
        <v>39</v>
      </c>
      <c r="L19" s="90"/>
      <c r="M19" s="90"/>
      <c r="N19" s="92" t="s">
        <v>337</v>
      </c>
      <c r="O19" s="106" t="s">
        <v>325</v>
      </c>
      <c r="P19" s="94" t="s">
        <v>866</v>
      </c>
      <c r="Q19" s="95" t="s">
        <v>867</v>
      </c>
      <c r="R19" s="96" t="s">
        <v>868</v>
      </c>
      <c r="S19" s="97"/>
      <c r="T19" s="98"/>
      <c r="U19" s="98"/>
      <c r="V19" s="99"/>
      <c r="W19" s="100" t="s">
        <v>815</v>
      </c>
      <c r="X19" s="99"/>
      <c r="Y19" s="101" t="s">
        <v>816</v>
      </c>
    </row>
    <row r="20" spans="1:25" s="102" customFormat="1" ht="196.95" customHeight="1">
      <c r="A20" s="88" t="s">
        <v>338</v>
      </c>
      <c r="B20" s="89" t="s">
        <v>339</v>
      </c>
      <c r="C20" s="90" t="s">
        <v>333</v>
      </c>
      <c r="D20" s="90" t="s">
        <v>334</v>
      </c>
      <c r="E20" s="90" t="s">
        <v>340</v>
      </c>
      <c r="F20" s="90" t="s">
        <v>341</v>
      </c>
      <c r="G20" s="90" t="s">
        <v>34</v>
      </c>
      <c r="H20" s="90" t="s">
        <v>38</v>
      </c>
      <c r="I20" s="90" t="s">
        <v>84</v>
      </c>
      <c r="J20" s="90">
        <v>1</v>
      </c>
      <c r="K20" s="90" t="s">
        <v>39</v>
      </c>
      <c r="L20" s="90"/>
      <c r="M20" s="90"/>
      <c r="N20" s="92" t="s">
        <v>338</v>
      </c>
      <c r="O20" s="106" t="s">
        <v>325</v>
      </c>
      <c r="P20" s="94" t="s">
        <v>869</v>
      </c>
      <c r="Q20" s="95" t="s">
        <v>870</v>
      </c>
      <c r="R20" s="96" t="s">
        <v>871</v>
      </c>
      <c r="S20" s="110" t="s">
        <v>872</v>
      </c>
      <c r="T20" s="98" t="s">
        <v>873</v>
      </c>
      <c r="U20" s="98"/>
      <c r="V20" s="109" t="s">
        <v>874</v>
      </c>
      <c r="W20" s="108" t="s">
        <v>815</v>
      </c>
      <c r="X20" s="99" t="s">
        <v>833</v>
      </c>
      <c r="Y20" s="101" t="s">
        <v>816</v>
      </c>
    </row>
    <row r="21" spans="1:25" s="102" customFormat="1" ht="139.19999999999999" customHeight="1">
      <c r="A21" s="88" t="s">
        <v>342</v>
      </c>
      <c r="B21" s="89" t="s">
        <v>339</v>
      </c>
      <c r="C21" s="90" t="s">
        <v>333</v>
      </c>
      <c r="D21" s="90" t="s">
        <v>334</v>
      </c>
      <c r="E21" s="90" t="s">
        <v>340</v>
      </c>
      <c r="F21" s="90" t="s">
        <v>341</v>
      </c>
      <c r="G21" s="90" t="s">
        <v>35</v>
      </c>
      <c r="H21" s="90" t="s">
        <v>38</v>
      </c>
      <c r="I21" s="90" t="s">
        <v>84</v>
      </c>
      <c r="J21" s="90">
        <v>1</v>
      </c>
      <c r="K21" s="90" t="s">
        <v>39</v>
      </c>
      <c r="L21" s="90"/>
      <c r="M21" s="90"/>
      <c r="N21" s="92" t="s">
        <v>342</v>
      </c>
      <c r="O21" s="106" t="s">
        <v>325</v>
      </c>
      <c r="P21" s="94" t="s">
        <v>875</v>
      </c>
      <c r="Q21" s="95" t="s">
        <v>876</v>
      </c>
      <c r="R21" s="96" t="s">
        <v>877</v>
      </c>
      <c r="S21" s="111"/>
      <c r="T21" s="98"/>
      <c r="U21" s="98"/>
      <c r="V21" s="99"/>
      <c r="W21" s="100" t="s">
        <v>815</v>
      </c>
      <c r="X21" s="99"/>
      <c r="Y21" s="101" t="s">
        <v>816</v>
      </c>
    </row>
    <row r="22" spans="1:25" s="102" customFormat="1" ht="66">
      <c r="A22" s="88" t="s">
        <v>343</v>
      </c>
      <c r="B22" s="89" t="s">
        <v>344</v>
      </c>
      <c r="C22" s="90" t="s">
        <v>333</v>
      </c>
      <c r="D22" s="90" t="s">
        <v>334</v>
      </c>
      <c r="E22" s="90" t="s">
        <v>340</v>
      </c>
      <c r="F22" s="90" t="s">
        <v>345</v>
      </c>
      <c r="G22" s="90" t="s">
        <v>34</v>
      </c>
      <c r="H22" s="90" t="s">
        <v>38</v>
      </c>
      <c r="I22" s="90" t="s">
        <v>84</v>
      </c>
      <c r="J22" s="90">
        <v>1</v>
      </c>
      <c r="K22" s="90" t="s">
        <v>39</v>
      </c>
      <c r="L22" s="90"/>
      <c r="M22" s="90"/>
      <c r="N22" s="92" t="s">
        <v>343</v>
      </c>
      <c r="O22" s="106" t="s">
        <v>325</v>
      </c>
      <c r="P22" s="94" t="s">
        <v>878</v>
      </c>
      <c r="Q22" s="95" t="s">
        <v>879</v>
      </c>
      <c r="R22" s="96" t="s">
        <v>880</v>
      </c>
      <c r="S22" s="111" t="s">
        <v>881</v>
      </c>
      <c r="T22" s="98" t="s">
        <v>865</v>
      </c>
      <c r="U22" s="98"/>
      <c r="V22" s="109" t="s">
        <v>874</v>
      </c>
      <c r="W22" s="108" t="s">
        <v>815</v>
      </c>
      <c r="X22" s="99" t="s">
        <v>833</v>
      </c>
      <c r="Y22" s="101" t="s">
        <v>816</v>
      </c>
    </row>
    <row r="23" spans="1:25" s="102" customFormat="1" ht="66">
      <c r="A23" s="88" t="s">
        <v>346</v>
      </c>
      <c r="B23" s="112" t="s">
        <v>137</v>
      </c>
      <c r="C23" s="90" t="s">
        <v>75</v>
      </c>
      <c r="D23" s="90" t="s">
        <v>3</v>
      </c>
      <c r="E23" s="90" t="s">
        <v>13</v>
      </c>
      <c r="F23" s="90" t="s">
        <v>14</v>
      </c>
      <c r="G23" s="90" t="s">
        <v>35</v>
      </c>
      <c r="H23" s="90" t="s">
        <v>38</v>
      </c>
      <c r="I23" s="90" t="s">
        <v>84</v>
      </c>
      <c r="J23" s="90">
        <v>1</v>
      </c>
      <c r="K23" s="90" t="s">
        <v>45</v>
      </c>
      <c r="L23" s="90"/>
      <c r="M23" s="90"/>
      <c r="N23" s="92" t="s">
        <v>346</v>
      </c>
      <c r="O23" s="106" t="s">
        <v>325</v>
      </c>
      <c r="P23" s="94" t="s">
        <v>882</v>
      </c>
      <c r="Q23" s="95" t="s">
        <v>883</v>
      </c>
      <c r="R23" s="96" t="s">
        <v>884</v>
      </c>
      <c r="S23" s="111"/>
      <c r="T23" s="98"/>
      <c r="U23" s="98"/>
      <c r="V23" s="99"/>
      <c r="W23" s="100" t="s">
        <v>815</v>
      </c>
      <c r="X23" s="99"/>
      <c r="Y23" s="101" t="s">
        <v>816</v>
      </c>
    </row>
    <row r="24" spans="1:25" s="102" customFormat="1" ht="84">
      <c r="A24" s="88" t="s">
        <v>347</v>
      </c>
      <c r="B24" s="112" t="s">
        <v>140</v>
      </c>
      <c r="C24" s="90" t="s">
        <v>75</v>
      </c>
      <c r="D24" s="90" t="s">
        <v>3</v>
      </c>
      <c r="E24" s="90" t="s">
        <v>13</v>
      </c>
      <c r="F24" s="90" t="s">
        <v>14</v>
      </c>
      <c r="G24" s="90" t="s">
        <v>35</v>
      </c>
      <c r="H24" s="90" t="s">
        <v>38</v>
      </c>
      <c r="I24" s="90" t="s">
        <v>84</v>
      </c>
      <c r="J24" s="90">
        <v>1</v>
      </c>
      <c r="K24" s="90" t="s">
        <v>40</v>
      </c>
      <c r="L24" s="90"/>
      <c r="M24" s="90"/>
      <c r="N24" s="92" t="s">
        <v>347</v>
      </c>
      <c r="O24" s="106" t="s">
        <v>325</v>
      </c>
      <c r="P24" s="94" t="s">
        <v>885</v>
      </c>
      <c r="Q24" s="95" t="s">
        <v>886</v>
      </c>
      <c r="R24" s="96" t="s">
        <v>887</v>
      </c>
      <c r="S24" s="97"/>
      <c r="T24" s="98"/>
      <c r="U24" s="98"/>
      <c r="V24" s="99"/>
      <c r="W24" s="100" t="s">
        <v>815</v>
      </c>
      <c r="X24" s="99"/>
      <c r="Y24" s="101" t="s">
        <v>816</v>
      </c>
    </row>
    <row r="25" spans="1:25" s="102" customFormat="1" ht="72">
      <c r="A25" s="88" t="s">
        <v>348</v>
      </c>
      <c r="B25" s="112" t="s">
        <v>138</v>
      </c>
      <c r="C25" s="90" t="s">
        <v>75</v>
      </c>
      <c r="D25" s="90" t="s">
        <v>3</v>
      </c>
      <c r="E25" s="90" t="s">
        <v>13</v>
      </c>
      <c r="F25" s="90" t="s">
        <v>14</v>
      </c>
      <c r="G25" s="90" t="s">
        <v>36</v>
      </c>
      <c r="H25" s="90" t="s">
        <v>38</v>
      </c>
      <c r="I25" s="90" t="s">
        <v>84</v>
      </c>
      <c r="J25" s="90">
        <v>1</v>
      </c>
      <c r="K25" s="90" t="s">
        <v>39</v>
      </c>
      <c r="L25" s="90"/>
      <c r="M25" s="90"/>
      <c r="N25" s="92" t="s">
        <v>348</v>
      </c>
      <c r="O25" s="106" t="s">
        <v>325</v>
      </c>
      <c r="P25" s="94" t="s">
        <v>888</v>
      </c>
      <c r="Q25" s="95" t="s">
        <v>889</v>
      </c>
      <c r="R25" s="96" t="s">
        <v>890</v>
      </c>
      <c r="S25" s="97" t="s">
        <v>891</v>
      </c>
      <c r="T25" s="113" t="s">
        <v>892</v>
      </c>
      <c r="U25" s="98" t="s">
        <v>893</v>
      </c>
      <c r="V25" s="104"/>
      <c r="W25" s="108" t="s">
        <v>815</v>
      </c>
      <c r="X25" s="99" t="s">
        <v>833</v>
      </c>
      <c r="Y25" s="101" t="s">
        <v>816</v>
      </c>
    </row>
    <row r="26" spans="1:25" s="102" customFormat="1" ht="60">
      <c r="A26" s="88" t="s">
        <v>349</v>
      </c>
      <c r="B26" s="112" t="s">
        <v>135</v>
      </c>
      <c r="C26" s="90" t="s">
        <v>75</v>
      </c>
      <c r="D26" s="90" t="s">
        <v>3</v>
      </c>
      <c r="E26" s="90" t="s">
        <v>13</v>
      </c>
      <c r="F26" s="90" t="s">
        <v>14</v>
      </c>
      <c r="G26" s="90" t="s">
        <v>31</v>
      </c>
      <c r="H26" s="90" t="s">
        <v>38</v>
      </c>
      <c r="I26" s="90" t="s">
        <v>84</v>
      </c>
      <c r="J26" s="90">
        <v>1</v>
      </c>
      <c r="K26" s="90" t="s">
        <v>39</v>
      </c>
      <c r="L26" s="90"/>
      <c r="M26" s="90"/>
      <c r="N26" s="92" t="s">
        <v>349</v>
      </c>
      <c r="O26" s="106" t="s">
        <v>325</v>
      </c>
      <c r="P26" s="94" t="s">
        <v>894</v>
      </c>
      <c r="Q26" s="95" t="s">
        <v>895</v>
      </c>
      <c r="R26" s="96" t="s">
        <v>896</v>
      </c>
      <c r="S26" s="97"/>
      <c r="T26" s="98"/>
      <c r="U26" s="98"/>
      <c r="V26" s="99"/>
      <c r="W26" s="100" t="s">
        <v>815</v>
      </c>
      <c r="X26" s="99"/>
      <c r="Y26" s="101" t="s">
        <v>816</v>
      </c>
    </row>
    <row r="27" spans="1:25" s="102" customFormat="1" ht="72">
      <c r="A27" s="88" t="s">
        <v>350</v>
      </c>
      <c r="B27" s="112" t="s">
        <v>136</v>
      </c>
      <c r="C27" s="90" t="s">
        <v>75</v>
      </c>
      <c r="D27" s="90" t="s">
        <v>3</v>
      </c>
      <c r="E27" s="90" t="s">
        <v>13</v>
      </c>
      <c r="F27" s="90" t="s">
        <v>14</v>
      </c>
      <c r="G27" s="90" t="s">
        <v>33</v>
      </c>
      <c r="H27" s="90" t="s">
        <v>38</v>
      </c>
      <c r="I27" s="90" t="s">
        <v>84</v>
      </c>
      <c r="J27" s="90">
        <v>1</v>
      </c>
      <c r="K27" s="90" t="s">
        <v>39</v>
      </c>
      <c r="L27" s="90"/>
      <c r="M27" s="90"/>
      <c r="N27" s="92" t="s">
        <v>350</v>
      </c>
      <c r="O27" s="106" t="s">
        <v>325</v>
      </c>
      <c r="P27" s="94" t="s">
        <v>897</v>
      </c>
      <c r="Q27" s="95" t="s">
        <v>895</v>
      </c>
      <c r="R27" s="96" t="s">
        <v>898</v>
      </c>
      <c r="S27" s="97"/>
      <c r="T27" s="98"/>
      <c r="U27" s="98"/>
      <c r="V27" s="99"/>
      <c r="W27" s="100" t="s">
        <v>815</v>
      </c>
      <c r="X27" s="99"/>
      <c r="Y27" s="101" t="s">
        <v>816</v>
      </c>
    </row>
    <row r="28" spans="1:25" s="102" customFormat="1" ht="96">
      <c r="A28" s="88" t="s">
        <v>351</v>
      </c>
      <c r="B28" s="112" t="s">
        <v>135</v>
      </c>
      <c r="C28" s="90" t="s">
        <v>75</v>
      </c>
      <c r="D28" s="90" t="s">
        <v>3</v>
      </c>
      <c r="E28" s="90" t="s">
        <v>13</v>
      </c>
      <c r="F28" s="90" t="s">
        <v>14</v>
      </c>
      <c r="G28" s="90" t="s">
        <v>34</v>
      </c>
      <c r="H28" s="90" t="s">
        <v>38</v>
      </c>
      <c r="I28" s="90" t="s">
        <v>84</v>
      </c>
      <c r="J28" s="90">
        <v>1</v>
      </c>
      <c r="K28" s="90" t="s">
        <v>39</v>
      </c>
      <c r="L28" s="90"/>
      <c r="M28" s="90"/>
      <c r="N28" s="92" t="s">
        <v>351</v>
      </c>
      <c r="O28" s="106" t="s">
        <v>325</v>
      </c>
      <c r="P28" s="94" t="s">
        <v>899</v>
      </c>
      <c r="Q28" s="95" t="s">
        <v>895</v>
      </c>
      <c r="R28" s="96" t="s">
        <v>900</v>
      </c>
      <c r="S28" s="97"/>
      <c r="T28" s="98"/>
      <c r="U28" s="98"/>
      <c r="V28" s="99"/>
      <c r="W28" s="100" t="s">
        <v>815</v>
      </c>
      <c r="X28" s="99"/>
      <c r="Y28" s="101" t="s">
        <v>816</v>
      </c>
    </row>
    <row r="29" spans="1:25" s="102" customFormat="1" ht="72">
      <c r="A29" s="88" t="s">
        <v>352</v>
      </c>
      <c r="B29" s="112" t="s">
        <v>140</v>
      </c>
      <c r="C29" s="90" t="s">
        <v>75</v>
      </c>
      <c r="D29" s="90" t="s">
        <v>3</v>
      </c>
      <c r="E29" s="90" t="s">
        <v>13</v>
      </c>
      <c r="F29" s="90" t="s">
        <v>14</v>
      </c>
      <c r="G29" s="90" t="s">
        <v>34</v>
      </c>
      <c r="H29" s="90" t="s">
        <v>38</v>
      </c>
      <c r="I29" s="90" t="s">
        <v>84</v>
      </c>
      <c r="J29" s="90">
        <v>1</v>
      </c>
      <c r="K29" s="90" t="s">
        <v>39</v>
      </c>
      <c r="L29" s="90"/>
      <c r="M29" s="90"/>
      <c r="N29" s="92" t="s">
        <v>352</v>
      </c>
      <c r="O29" s="106" t="s">
        <v>325</v>
      </c>
      <c r="P29" s="94" t="s">
        <v>901</v>
      </c>
      <c r="Q29" s="95" t="s">
        <v>902</v>
      </c>
      <c r="R29" s="96" t="s">
        <v>903</v>
      </c>
      <c r="S29" s="97"/>
      <c r="T29" s="98"/>
      <c r="U29" s="98"/>
      <c r="V29" s="99"/>
      <c r="W29" s="100" t="s">
        <v>815</v>
      </c>
      <c r="X29" s="99"/>
      <c r="Y29" s="101" t="s">
        <v>816</v>
      </c>
    </row>
    <row r="30" spans="1:25" s="102" customFormat="1" ht="72">
      <c r="A30" s="88" t="s">
        <v>353</v>
      </c>
      <c r="B30" s="112" t="s">
        <v>140</v>
      </c>
      <c r="C30" s="90" t="s">
        <v>75</v>
      </c>
      <c r="D30" s="90" t="s">
        <v>3</v>
      </c>
      <c r="E30" s="90" t="s">
        <v>13</v>
      </c>
      <c r="F30" s="90" t="s">
        <v>14</v>
      </c>
      <c r="G30" s="90" t="s">
        <v>36</v>
      </c>
      <c r="H30" s="90" t="s">
        <v>38</v>
      </c>
      <c r="I30" s="90" t="s">
        <v>84</v>
      </c>
      <c r="J30" s="90">
        <v>1</v>
      </c>
      <c r="K30" s="90" t="s">
        <v>39</v>
      </c>
      <c r="L30" s="90"/>
      <c r="M30" s="90"/>
      <c r="N30" s="92" t="s">
        <v>353</v>
      </c>
      <c r="O30" s="106" t="s">
        <v>325</v>
      </c>
      <c r="P30" s="94" t="s">
        <v>901</v>
      </c>
      <c r="Q30" s="95" t="s">
        <v>902</v>
      </c>
      <c r="R30" s="96" t="s">
        <v>904</v>
      </c>
      <c r="S30" s="97"/>
      <c r="T30" s="98"/>
      <c r="U30" s="98"/>
      <c r="V30" s="99"/>
      <c r="W30" s="100" t="s">
        <v>815</v>
      </c>
      <c r="X30" s="99"/>
      <c r="Y30" s="101" t="s">
        <v>816</v>
      </c>
    </row>
    <row r="31" spans="1:25" s="102" customFormat="1" ht="48">
      <c r="A31" s="88" t="s">
        <v>354</v>
      </c>
      <c r="B31" s="112" t="s">
        <v>138</v>
      </c>
      <c r="C31" s="90" t="s">
        <v>75</v>
      </c>
      <c r="D31" s="90" t="s">
        <v>3</v>
      </c>
      <c r="E31" s="90" t="s">
        <v>13</v>
      </c>
      <c r="F31" s="90" t="s">
        <v>14</v>
      </c>
      <c r="G31" s="90" t="s">
        <v>36</v>
      </c>
      <c r="H31" s="90" t="s">
        <v>38</v>
      </c>
      <c r="I31" s="90" t="s">
        <v>84</v>
      </c>
      <c r="J31" s="90">
        <v>1</v>
      </c>
      <c r="K31" s="90" t="s">
        <v>39</v>
      </c>
      <c r="L31" s="90"/>
      <c r="M31" s="90"/>
      <c r="N31" s="92" t="s">
        <v>354</v>
      </c>
      <c r="O31" s="106" t="s">
        <v>325</v>
      </c>
      <c r="P31" s="94" t="s">
        <v>905</v>
      </c>
      <c r="Q31" s="95" t="s">
        <v>906</v>
      </c>
      <c r="R31" s="96" t="s">
        <v>907</v>
      </c>
      <c r="S31" s="97"/>
      <c r="T31" s="98"/>
      <c r="U31" s="98"/>
      <c r="V31" s="99"/>
      <c r="W31" s="100" t="s">
        <v>815</v>
      </c>
      <c r="X31" s="99"/>
      <c r="Y31" s="101" t="s">
        <v>816</v>
      </c>
    </row>
    <row r="32" spans="1:25" s="102" customFormat="1" ht="84">
      <c r="A32" s="88" t="s">
        <v>355</v>
      </c>
      <c r="B32" s="112" t="s">
        <v>140</v>
      </c>
      <c r="C32" s="90" t="s">
        <v>75</v>
      </c>
      <c r="D32" s="90" t="s">
        <v>3</v>
      </c>
      <c r="E32" s="90" t="s">
        <v>13</v>
      </c>
      <c r="F32" s="90" t="s">
        <v>14</v>
      </c>
      <c r="G32" s="90" t="s">
        <v>36</v>
      </c>
      <c r="H32" s="90" t="s">
        <v>38</v>
      </c>
      <c r="I32" s="90" t="s">
        <v>84</v>
      </c>
      <c r="J32" s="90">
        <v>1</v>
      </c>
      <c r="K32" s="90" t="s">
        <v>39</v>
      </c>
      <c r="L32" s="90"/>
      <c r="M32" s="90"/>
      <c r="N32" s="92" t="s">
        <v>355</v>
      </c>
      <c r="O32" s="106" t="s">
        <v>325</v>
      </c>
      <c r="P32" s="94" t="s">
        <v>908</v>
      </c>
      <c r="Q32" s="95" t="s">
        <v>906</v>
      </c>
      <c r="R32" s="96" t="s">
        <v>909</v>
      </c>
      <c r="S32" s="97"/>
      <c r="T32" s="98"/>
      <c r="U32" s="98"/>
      <c r="V32" s="99"/>
      <c r="W32" s="100" t="s">
        <v>815</v>
      </c>
      <c r="X32" s="99"/>
      <c r="Y32" s="101" t="s">
        <v>816</v>
      </c>
    </row>
    <row r="33" spans="1:25" s="102" customFormat="1" ht="72">
      <c r="A33" s="88" t="s">
        <v>356</v>
      </c>
      <c r="B33" s="112" t="s">
        <v>135</v>
      </c>
      <c r="C33" s="90" t="s">
        <v>75</v>
      </c>
      <c r="D33" s="90" t="s">
        <v>3</v>
      </c>
      <c r="E33" s="90" t="s">
        <v>13</v>
      </c>
      <c r="F33" s="90" t="s">
        <v>14</v>
      </c>
      <c r="G33" s="90" t="s">
        <v>36</v>
      </c>
      <c r="H33" s="90" t="s">
        <v>38</v>
      </c>
      <c r="I33" s="90" t="s">
        <v>84</v>
      </c>
      <c r="J33" s="90">
        <v>1</v>
      </c>
      <c r="K33" s="90" t="s">
        <v>39</v>
      </c>
      <c r="L33" s="90"/>
      <c r="M33" s="90"/>
      <c r="N33" s="92" t="s">
        <v>356</v>
      </c>
      <c r="O33" s="106" t="s">
        <v>325</v>
      </c>
      <c r="P33" s="94" t="s">
        <v>910</v>
      </c>
      <c r="Q33" s="95" t="s">
        <v>895</v>
      </c>
      <c r="R33" s="96" t="s">
        <v>911</v>
      </c>
      <c r="S33" s="97"/>
      <c r="T33" s="98"/>
      <c r="U33" s="98"/>
      <c r="V33" s="99"/>
      <c r="W33" s="100" t="s">
        <v>815</v>
      </c>
      <c r="X33" s="99"/>
      <c r="Y33" s="101" t="s">
        <v>816</v>
      </c>
    </row>
    <row r="34" spans="1:25" s="102" customFormat="1" ht="184.95" customHeight="1">
      <c r="A34" s="88" t="s">
        <v>357</v>
      </c>
      <c r="B34" s="112" t="s">
        <v>138</v>
      </c>
      <c r="C34" s="90" t="s">
        <v>75</v>
      </c>
      <c r="D34" s="90" t="s">
        <v>3</v>
      </c>
      <c r="E34" s="90" t="s">
        <v>13</v>
      </c>
      <c r="F34" s="90" t="s">
        <v>14</v>
      </c>
      <c r="G34" s="90" t="s">
        <v>34</v>
      </c>
      <c r="H34" s="90" t="s">
        <v>38</v>
      </c>
      <c r="I34" s="90" t="s">
        <v>84</v>
      </c>
      <c r="J34" s="90">
        <v>1</v>
      </c>
      <c r="K34" s="90" t="s">
        <v>59</v>
      </c>
      <c r="L34" s="90"/>
      <c r="M34" s="90"/>
      <c r="N34" s="92" t="s">
        <v>357</v>
      </c>
      <c r="O34" s="106" t="s">
        <v>325</v>
      </c>
      <c r="P34" s="94" t="s">
        <v>912</v>
      </c>
      <c r="Q34" s="95" t="s">
        <v>913</v>
      </c>
      <c r="R34" s="96" t="s">
        <v>914</v>
      </c>
      <c r="S34" s="97" t="s">
        <v>915</v>
      </c>
      <c r="T34" s="113" t="s">
        <v>892</v>
      </c>
      <c r="U34" s="98" t="s">
        <v>916</v>
      </c>
      <c r="V34" s="109" t="s">
        <v>917</v>
      </c>
      <c r="W34" s="108" t="s">
        <v>815</v>
      </c>
      <c r="X34" s="99" t="s">
        <v>833</v>
      </c>
      <c r="Y34" s="101" t="s">
        <v>816</v>
      </c>
    </row>
    <row r="35" spans="1:25" s="102" customFormat="1" ht="60">
      <c r="A35" s="88" t="s">
        <v>358</v>
      </c>
      <c r="B35" s="112" t="s">
        <v>141</v>
      </c>
      <c r="C35" s="90" t="s">
        <v>75</v>
      </c>
      <c r="D35" s="90" t="s">
        <v>3</v>
      </c>
      <c r="E35" s="90" t="s">
        <v>13</v>
      </c>
      <c r="F35" s="90" t="s">
        <v>14</v>
      </c>
      <c r="G35" s="90" t="s">
        <v>35</v>
      </c>
      <c r="H35" s="90" t="s">
        <v>38</v>
      </c>
      <c r="I35" s="90" t="s">
        <v>84</v>
      </c>
      <c r="J35" s="90">
        <v>1</v>
      </c>
      <c r="K35" s="90" t="s">
        <v>61</v>
      </c>
      <c r="L35" s="90"/>
      <c r="M35" s="90"/>
      <c r="N35" s="92" t="s">
        <v>358</v>
      </c>
      <c r="O35" s="106" t="s">
        <v>325</v>
      </c>
      <c r="P35" s="94" t="s">
        <v>918</v>
      </c>
      <c r="Q35" s="95" t="s">
        <v>919</v>
      </c>
      <c r="R35" s="96" t="s">
        <v>920</v>
      </c>
      <c r="S35" s="97"/>
      <c r="T35" s="98"/>
      <c r="U35" s="98"/>
      <c r="V35" s="99"/>
      <c r="W35" s="100" t="s">
        <v>815</v>
      </c>
      <c r="X35" s="99"/>
      <c r="Y35" s="101" t="s">
        <v>816</v>
      </c>
    </row>
    <row r="36" spans="1:25" s="102" customFormat="1" ht="48">
      <c r="A36" s="88" t="s">
        <v>359</v>
      </c>
      <c r="B36" s="112" t="s">
        <v>137</v>
      </c>
      <c r="C36" s="90" t="s">
        <v>75</v>
      </c>
      <c r="D36" s="90" t="s">
        <v>3</v>
      </c>
      <c r="E36" s="90" t="s">
        <v>13</v>
      </c>
      <c r="F36" s="90" t="s">
        <v>14</v>
      </c>
      <c r="G36" s="90" t="s">
        <v>33</v>
      </c>
      <c r="H36" s="90" t="s">
        <v>38</v>
      </c>
      <c r="I36" s="90" t="s">
        <v>84</v>
      </c>
      <c r="J36" s="90">
        <v>2</v>
      </c>
      <c r="K36" s="90" t="s">
        <v>67</v>
      </c>
      <c r="L36" s="90"/>
      <c r="M36" s="90"/>
      <c r="N36" s="92" t="s">
        <v>359</v>
      </c>
      <c r="O36" s="106" t="s">
        <v>325</v>
      </c>
      <c r="P36" s="94" t="s">
        <v>921</v>
      </c>
      <c r="Q36" s="95" t="s">
        <v>307</v>
      </c>
      <c r="R36" s="96" t="s">
        <v>922</v>
      </c>
      <c r="S36" s="97"/>
      <c r="T36" s="98"/>
      <c r="U36" s="98"/>
      <c r="V36" s="99"/>
      <c r="W36" s="100" t="s">
        <v>815</v>
      </c>
      <c r="X36" s="99"/>
      <c r="Y36" s="101" t="s">
        <v>816</v>
      </c>
    </row>
    <row r="37" spans="1:25" s="102" customFormat="1" ht="48">
      <c r="A37" s="88" t="s">
        <v>360</v>
      </c>
      <c r="B37" s="112" t="s">
        <v>139</v>
      </c>
      <c r="C37" s="90" t="s">
        <v>75</v>
      </c>
      <c r="D37" s="90" t="s">
        <v>3</v>
      </c>
      <c r="E37" s="90" t="s">
        <v>13</v>
      </c>
      <c r="F37" s="90" t="s">
        <v>14</v>
      </c>
      <c r="G37" s="90" t="s">
        <v>34</v>
      </c>
      <c r="H37" s="90" t="s">
        <v>38</v>
      </c>
      <c r="I37" s="90" t="s">
        <v>84</v>
      </c>
      <c r="J37" s="90">
        <v>1</v>
      </c>
      <c r="K37" s="90" t="s">
        <v>68</v>
      </c>
      <c r="L37" s="90"/>
      <c r="M37" s="90"/>
      <c r="N37" s="92" t="s">
        <v>360</v>
      </c>
      <c r="O37" s="106" t="s">
        <v>325</v>
      </c>
      <c r="P37" s="94" t="s">
        <v>923</v>
      </c>
      <c r="Q37" s="95" t="s">
        <v>924</v>
      </c>
      <c r="R37" s="96" t="s">
        <v>925</v>
      </c>
      <c r="S37" s="97"/>
      <c r="T37" s="98"/>
      <c r="U37" s="98"/>
      <c r="V37" s="99"/>
      <c r="W37" s="100" t="s">
        <v>815</v>
      </c>
      <c r="X37" s="99"/>
      <c r="Y37" s="101" t="s">
        <v>816</v>
      </c>
    </row>
    <row r="38" spans="1:25" s="102" customFormat="1" ht="72">
      <c r="A38" s="88" t="s">
        <v>361</v>
      </c>
      <c r="B38" s="112" t="s">
        <v>138</v>
      </c>
      <c r="C38" s="90" t="s">
        <v>75</v>
      </c>
      <c r="D38" s="90" t="s">
        <v>3</v>
      </c>
      <c r="E38" s="90" t="s">
        <v>13</v>
      </c>
      <c r="F38" s="90" t="s">
        <v>14</v>
      </c>
      <c r="G38" s="90" t="s">
        <v>35</v>
      </c>
      <c r="H38" s="90" t="s">
        <v>38</v>
      </c>
      <c r="I38" s="90" t="s">
        <v>84</v>
      </c>
      <c r="J38" s="90">
        <v>1</v>
      </c>
      <c r="K38" s="90" t="s">
        <v>39</v>
      </c>
      <c r="L38" s="90"/>
      <c r="M38" s="90"/>
      <c r="N38" s="92" t="s">
        <v>361</v>
      </c>
      <c r="O38" s="106" t="s">
        <v>325</v>
      </c>
      <c r="P38" s="94" t="s">
        <v>888</v>
      </c>
      <c r="Q38" s="95" t="s">
        <v>895</v>
      </c>
      <c r="R38" s="96" t="s">
        <v>926</v>
      </c>
      <c r="S38" s="97" t="s">
        <v>891</v>
      </c>
      <c r="T38" s="113" t="s">
        <v>892</v>
      </c>
      <c r="U38" s="98" t="s">
        <v>893</v>
      </c>
      <c r="V38" s="104"/>
      <c r="W38" s="108" t="s">
        <v>815</v>
      </c>
      <c r="X38" s="99" t="s">
        <v>833</v>
      </c>
      <c r="Y38" s="101" t="s">
        <v>816</v>
      </c>
    </row>
    <row r="39" spans="1:25" s="102" customFormat="1" ht="48">
      <c r="A39" s="88" t="s">
        <v>362</v>
      </c>
      <c r="B39" s="89" t="s">
        <v>257</v>
      </c>
      <c r="C39" s="90" t="s">
        <v>75</v>
      </c>
      <c r="D39" s="90" t="s">
        <v>3</v>
      </c>
      <c r="E39" s="90" t="s">
        <v>13</v>
      </c>
      <c r="F39" s="90" t="s">
        <v>14</v>
      </c>
      <c r="G39" s="90" t="s">
        <v>34</v>
      </c>
      <c r="H39" s="90" t="s">
        <v>38</v>
      </c>
      <c r="I39" s="90" t="s">
        <v>84</v>
      </c>
      <c r="J39" s="90">
        <v>1</v>
      </c>
      <c r="K39" s="90" t="s">
        <v>39</v>
      </c>
      <c r="L39" s="90"/>
      <c r="M39" s="90"/>
      <c r="N39" s="92" t="s">
        <v>362</v>
      </c>
      <c r="O39" s="106" t="s">
        <v>325</v>
      </c>
      <c r="P39" s="94" t="s">
        <v>927</v>
      </c>
      <c r="Q39" s="95" t="s">
        <v>305</v>
      </c>
      <c r="R39" s="96" t="s">
        <v>928</v>
      </c>
      <c r="S39" s="97"/>
      <c r="T39" s="98"/>
      <c r="U39" s="98"/>
      <c r="V39" s="99"/>
      <c r="W39" s="100" t="s">
        <v>815</v>
      </c>
      <c r="X39" s="99"/>
      <c r="Y39" s="101" t="s">
        <v>816</v>
      </c>
    </row>
    <row r="40" spans="1:25" s="102" customFormat="1" ht="66">
      <c r="A40" s="88" t="s">
        <v>363</v>
      </c>
      <c r="B40" s="112" t="s">
        <v>106</v>
      </c>
      <c r="C40" s="90" t="s">
        <v>73</v>
      </c>
      <c r="D40" s="90" t="s">
        <v>3</v>
      </c>
      <c r="E40" s="90" t="s">
        <v>13</v>
      </c>
      <c r="F40" s="90" t="s">
        <v>17</v>
      </c>
      <c r="G40" s="90" t="s">
        <v>33</v>
      </c>
      <c r="H40" s="90" t="s">
        <v>38</v>
      </c>
      <c r="I40" s="90" t="s">
        <v>84</v>
      </c>
      <c r="J40" s="90">
        <v>1</v>
      </c>
      <c r="K40" s="90" t="s">
        <v>67</v>
      </c>
      <c r="L40" s="90"/>
      <c r="M40" s="90"/>
      <c r="N40" s="92" t="s">
        <v>363</v>
      </c>
      <c r="O40" s="106" t="s">
        <v>325</v>
      </c>
      <c r="P40" s="94" t="s">
        <v>929</v>
      </c>
      <c r="Q40" s="95" t="s">
        <v>930</v>
      </c>
      <c r="R40" s="96" t="s">
        <v>931</v>
      </c>
      <c r="S40" s="97"/>
      <c r="T40" s="98"/>
      <c r="U40" s="98"/>
      <c r="V40" s="99"/>
      <c r="W40" s="100" t="s">
        <v>815</v>
      </c>
      <c r="X40" s="99"/>
      <c r="Y40" s="101" t="s">
        <v>816</v>
      </c>
    </row>
    <row r="41" spans="1:25" s="102" customFormat="1" ht="66">
      <c r="A41" s="88" t="s">
        <v>364</v>
      </c>
      <c r="B41" s="112" t="s">
        <v>107</v>
      </c>
      <c r="C41" s="90" t="s">
        <v>73</v>
      </c>
      <c r="D41" s="90" t="s">
        <v>3</v>
      </c>
      <c r="E41" s="90" t="s">
        <v>13</v>
      </c>
      <c r="F41" s="90" t="s">
        <v>17</v>
      </c>
      <c r="G41" s="90" t="s">
        <v>33</v>
      </c>
      <c r="H41" s="90" t="s">
        <v>38</v>
      </c>
      <c r="I41" s="90" t="s">
        <v>84</v>
      </c>
      <c r="J41" s="90">
        <v>1</v>
      </c>
      <c r="K41" s="90" t="s">
        <v>58</v>
      </c>
      <c r="L41" s="90"/>
      <c r="M41" s="90"/>
      <c r="N41" s="92" t="s">
        <v>364</v>
      </c>
      <c r="O41" s="106" t="s">
        <v>325</v>
      </c>
      <c r="P41" s="94" t="s">
        <v>932</v>
      </c>
      <c r="Q41" s="95" t="s">
        <v>930</v>
      </c>
      <c r="R41" s="96" t="s">
        <v>931</v>
      </c>
      <c r="S41" s="97"/>
      <c r="T41" s="98"/>
      <c r="U41" s="98"/>
      <c r="V41" s="99"/>
      <c r="W41" s="100" t="s">
        <v>815</v>
      </c>
      <c r="X41" s="99"/>
      <c r="Y41" s="101" t="s">
        <v>816</v>
      </c>
    </row>
    <row r="42" spans="1:25" s="102" customFormat="1" ht="48">
      <c r="A42" s="88" t="s">
        <v>365</v>
      </c>
      <c r="B42" s="112" t="s">
        <v>108</v>
      </c>
      <c r="C42" s="90" t="s">
        <v>73</v>
      </c>
      <c r="D42" s="90" t="s">
        <v>3</v>
      </c>
      <c r="E42" s="90" t="s">
        <v>13</v>
      </c>
      <c r="F42" s="90" t="s">
        <v>17</v>
      </c>
      <c r="G42" s="90" t="s">
        <v>33</v>
      </c>
      <c r="H42" s="90" t="s">
        <v>38</v>
      </c>
      <c r="I42" s="90" t="s">
        <v>84</v>
      </c>
      <c r="J42" s="90">
        <v>1</v>
      </c>
      <c r="K42" s="90" t="s">
        <v>45</v>
      </c>
      <c r="L42" s="90"/>
      <c r="M42" s="90"/>
      <c r="N42" s="92" t="s">
        <v>365</v>
      </c>
      <c r="O42" s="106" t="s">
        <v>325</v>
      </c>
      <c r="P42" s="94" t="s">
        <v>933</v>
      </c>
      <c r="Q42" s="95" t="s">
        <v>934</v>
      </c>
      <c r="R42" s="96" t="s">
        <v>935</v>
      </c>
      <c r="S42" s="97"/>
      <c r="T42" s="98"/>
      <c r="U42" s="98"/>
      <c r="V42" s="99"/>
      <c r="W42" s="100" t="s">
        <v>815</v>
      </c>
      <c r="X42" s="99"/>
      <c r="Y42" s="101" t="s">
        <v>816</v>
      </c>
    </row>
    <row r="43" spans="1:25" s="102" customFormat="1" ht="118.8">
      <c r="A43" s="88" t="s">
        <v>445</v>
      </c>
      <c r="B43" s="112" t="s">
        <v>936</v>
      </c>
      <c r="C43" s="90" t="s">
        <v>75</v>
      </c>
      <c r="D43" s="90" t="s">
        <v>3</v>
      </c>
      <c r="E43" s="90" t="s">
        <v>13</v>
      </c>
      <c r="F43" s="90" t="s">
        <v>15</v>
      </c>
      <c r="G43" s="90" t="s">
        <v>34</v>
      </c>
      <c r="H43" s="90" t="s">
        <v>38</v>
      </c>
      <c r="I43" s="90" t="s">
        <v>84</v>
      </c>
      <c r="J43" s="90">
        <v>1</v>
      </c>
      <c r="K43" s="90" t="s">
        <v>39</v>
      </c>
      <c r="L43" s="90"/>
      <c r="M43" s="90"/>
      <c r="N43" s="92" t="s">
        <v>445</v>
      </c>
      <c r="O43" s="106" t="s">
        <v>325</v>
      </c>
      <c r="P43" s="94" t="s">
        <v>937</v>
      </c>
      <c r="Q43" s="95" t="s">
        <v>938</v>
      </c>
      <c r="R43" s="96" t="s">
        <v>939</v>
      </c>
      <c r="S43" s="97" t="s">
        <v>940</v>
      </c>
      <c r="T43" s="98" t="s">
        <v>941</v>
      </c>
      <c r="U43" s="98"/>
      <c r="V43" s="109" t="s">
        <v>874</v>
      </c>
      <c r="W43" s="108" t="s">
        <v>815</v>
      </c>
      <c r="X43" s="99" t="s">
        <v>833</v>
      </c>
      <c r="Y43" s="101" t="s">
        <v>816</v>
      </c>
    </row>
    <row r="44" spans="1:25" s="102" customFormat="1" ht="66">
      <c r="A44" s="88" t="s">
        <v>367</v>
      </c>
      <c r="B44" s="112" t="s">
        <v>107</v>
      </c>
      <c r="C44" s="90" t="s">
        <v>73</v>
      </c>
      <c r="D44" s="90" t="s">
        <v>3</v>
      </c>
      <c r="E44" s="90" t="s">
        <v>13</v>
      </c>
      <c r="F44" s="90" t="s">
        <v>17</v>
      </c>
      <c r="G44" s="90" t="s">
        <v>33</v>
      </c>
      <c r="H44" s="90" t="s">
        <v>38</v>
      </c>
      <c r="I44" s="90" t="s">
        <v>84</v>
      </c>
      <c r="J44" s="90">
        <v>1</v>
      </c>
      <c r="K44" s="90" t="s">
        <v>65</v>
      </c>
      <c r="L44" s="90"/>
      <c r="M44" s="90"/>
      <c r="N44" s="92" t="s">
        <v>367</v>
      </c>
      <c r="O44" s="106" t="s">
        <v>325</v>
      </c>
      <c r="P44" s="94" t="s">
        <v>932</v>
      </c>
      <c r="Q44" s="95" t="s">
        <v>930</v>
      </c>
      <c r="R44" s="96" t="s">
        <v>942</v>
      </c>
      <c r="S44" s="97"/>
      <c r="T44" s="98"/>
      <c r="U44" s="98"/>
      <c r="V44" s="99"/>
      <c r="W44" s="100" t="s">
        <v>815</v>
      </c>
      <c r="X44" s="99"/>
      <c r="Y44" s="101" t="s">
        <v>816</v>
      </c>
    </row>
    <row r="45" spans="1:25" s="102" customFormat="1" ht="105.6">
      <c r="A45" s="88" t="s">
        <v>447</v>
      </c>
      <c r="B45" s="112" t="s">
        <v>943</v>
      </c>
      <c r="C45" s="90" t="s">
        <v>75</v>
      </c>
      <c r="D45" s="90" t="s">
        <v>3</v>
      </c>
      <c r="E45" s="90" t="s">
        <v>13</v>
      </c>
      <c r="F45" s="90" t="s">
        <v>15</v>
      </c>
      <c r="G45" s="90" t="s">
        <v>35</v>
      </c>
      <c r="H45" s="90" t="s">
        <v>38</v>
      </c>
      <c r="I45" s="90" t="s">
        <v>84</v>
      </c>
      <c r="J45" s="90">
        <v>1</v>
      </c>
      <c r="K45" s="90" t="s">
        <v>39</v>
      </c>
      <c r="L45" s="90"/>
      <c r="M45" s="90"/>
      <c r="N45" s="92" t="s">
        <v>447</v>
      </c>
      <c r="O45" s="106" t="s">
        <v>325</v>
      </c>
      <c r="P45" s="94" t="s">
        <v>944</v>
      </c>
      <c r="Q45" s="95" t="s">
        <v>945</v>
      </c>
      <c r="R45" s="96" t="s">
        <v>946</v>
      </c>
      <c r="S45" s="97" t="s">
        <v>947</v>
      </c>
      <c r="T45" s="98" t="s">
        <v>941</v>
      </c>
      <c r="U45" s="98"/>
      <c r="V45" s="109" t="s">
        <v>874</v>
      </c>
      <c r="W45" s="108" t="s">
        <v>815</v>
      </c>
      <c r="X45" s="99" t="s">
        <v>833</v>
      </c>
      <c r="Y45" s="101" t="s">
        <v>816</v>
      </c>
    </row>
    <row r="46" spans="1:25" s="102" customFormat="1" ht="66">
      <c r="A46" s="88" t="s">
        <v>369</v>
      </c>
      <c r="B46" s="112" t="s">
        <v>107</v>
      </c>
      <c r="C46" s="90" t="s">
        <v>73</v>
      </c>
      <c r="D46" s="90" t="s">
        <v>3</v>
      </c>
      <c r="E46" s="90" t="s">
        <v>13</v>
      </c>
      <c r="F46" s="90" t="s">
        <v>17</v>
      </c>
      <c r="G46" s="90" t="s">
        <v>33</v>
      </c>
      <c r="H46" s="90" t="s">
        <v>38</v>
      </c>
      <c r="I46" s="90" t="s">
        <v>84</v>
      </c>
      <c r="J46" s="90">
        <v>1</v>
      </c>
      <c r="K46" s="90" t="s">
        <v>50</v>
      </c>
      <c r="L46" s="90"/>
      <c r="M46" s="90"/>
      <c r="N46" s="92" t="s">
        <v>369</v>
      </c>
      <c r="O46" s="106" t="s">
        <v>325</v>
      </c>
      <c r="P46" s="94" t="s">
        <v>932</v>
      </c>
      <c r="Q46" s="95" t="s">
        <v>930</v>
      </c>
      <c r="R46" s="96" t="s">
        <v>942</v>
      </c>
      <c r="S46" s="97"/>
      <c r="T46" s="98"/>
      <c r="U46" s="98"/>
      <c r="V46" s="99"/>
      <c r="W46" s="100" t="s">
        <v>815</v>
      </c>
      <c r="X46" s="99"/>
      <c r="Y46" s="101" t="s">
        <v>816</v>
      </c>
    </row>
    <row r="47" spans="1:25" s="102" customFormat="1" ht="66">
      <c r="A47" s="88" t="s">
        <v>370</v>
      </c>
      <c r="B47" s="112" t="s">
        <v>107</v>
      </c>
      <c r="C47" s="90" t="s">
        <v>73</v>
      </c>
      <c r="D47" s="90" t="s">
        <v>3</v>
      </c>
      <c r="E47" s="90" t="s">
        <v>13</v>
      </c>
      <c r="F47" s="90" t="s">
        <v>17</v>
      </c>
      <c r="G47" s="90" t="s">
        <v>33</v>
      </c>
      <c r="H47" s="90" t="s">
        <v>38</v>
      </c>
      <c r="I47" s="90" t="s">
        <v>84</v>
      </c>
      <c r="J47" s="90">
        <v>1</v>
      </c>
      <c r="K47" s="90" t="s">
        <v>45</v>
      </c>
      <c r="L47" s="90"/>
      <c r="M47" s="90"/>
      <c r="N47" s="92" t="s">
        <v>370</v>
      </c>
      <c r="O47" s="106" t="s">
        <v>325</v>
      </c>
      <c r="P47" s="94" t="s">
        <v>932</v>
      </c>
      <c r="Q47" s="95" t="s">
        <v>930</v>
      </c>
      <c r="R47" s="96" t="s">
        <v>948</v>
      </c>
      <c r="S47" s="97"/>
      <c r="T47" s="98"/>
      <c r="U47" s="98"/>
      <c r="V47" s="99"/>
      <c r="W47" s="100" t="s">
        <v>815</v>
      </c>
      <c r="X47" s="99"/>
      <c r="Y47" s="101" t="s">
        <v>816</v>
      </c>
    </row>
    <row r="48" spans="1:25" s="102" customFormat="1" ht="66">
      <c r="A48" s="88" t="s">
        <v>371</v>
      </c>
      <c r="B48" s="112" t="s">
        <v>107</v>
      </c>
      <c r="C48" s="90" t="s">
        <v>73</v>
      </c>
      <c r="D48" s="90" t="s">
        <v>3</v>
      </c>
      <c r="E48" s="90" t="s">
        <v>13</v>
      </c>
      <c r="F48" s="90" t="s">
        <v>17</v>
      </c>
      <c r="G48" s="90" t="s">
        <v>33</v>
      </c>
      <c r="H48" s="90" t="s">
        <v>38</v>
      </c>
      <c r="I48" s="90" t="s">
        <v>84</v>
      </c>
      <c r="J48" s="90">
        <v>1</v>
      </c>
      <c r="K48" s="90" t="s">
        <v>66</v>
      </c>
      <c r="L48" s="90"/>
      <c r="M48" s="90"/>
      <c r="N48" s="92" t="s">
        <v>371</v>
      </c>
      <c r="O48" s="106" t="s">
        <v>325</v>
      </c>
      <c r="P48" s="94" t="s">
        <v>932</v>
      </c>
      <c r="Q48" s="95" t="s">
        <v>930</v>
      </c>
      <c r="R48" s="96" t="s">
        <v>949</v>
      </c>
      <c r="S48" s="97"/>
      <c r="T48" s="98"/>
      <c r="U48" s="98"/>
      <c r="V48" s="99"/>
      <c r="W48" s="100" t="s">
        <v>815</v>
      </c>
      <c r="X48" s="99"/>
      <c r="Y48" s="101" t="s">
        <v>816</v>
      </c>
    </row>
    <row r="49" spans="1:25" s="102" customFormat="1" ht="111" customHeight="1">
      <c r="A49" s="88" t="s">
        <v>372</v>
      </c>
      <c r="B49" s="112" t="s">
        <v>109</v>
      </c>
      <c r="C49" s="90" t="s">
        <v>73</v>
      </c>
      <c r="D49" s="90" t="s">
        <v>3</v>
      </c>
      <c r="E49" s="90" t="s">
        <v>13</v>
      </c>
      <c r="F49" s="90" t="s">
        <v>17</v>
      </c>
      <c r="G49" s="90" t="s">
        <v>33</v>
      </c>
      <c r="H49" s="90" t="s">
        <v>38</v>
      </c>
      <c r="I49" s="90" t="s">
        <v>84</v>
      </c>
      <c r="J49" s="90">
        <v>1</v>
      </c>
      <c r="K49" s="90" t="s">
        <v>39</v>
      </c>
      <c r="L49" s="90"/>
      <c r="M49" s="90"/>
      <c r="N49" s="92" t="s">
        <v>372</v>
      </c>
      <c r="O49" s="106" t="s">
        <v>325</v>
      </c>
      <c r="P49" s="94" t="s">
        <v>950</v>
      </c>
      <c r="Q49" s="95" t="s">
        <v>951</v>
      </c>
      <c r="R49" s="96" t="s">
        <v>952</v>
      </c>
      <c r="S49" s="97"/>
      <c r="T49" s="98"/>
      <c r="U49" s="98"/>
      <c r="V49" s="99"/>
      <c r="W49" s="100" t="s">
        <v>815</v>
      </c>
      <c r="X49" s="99"/>
      <c r="Y49" s="101" t="s">
        <v>816</v>
      </c>
    </row>
    <row r="50" spans="1:25" s="102" customFormat="1" ht="120.6" customHeight="1">
      <c r="A50" s="88" t="s">
        <v>451</v>
      </c>
      <c r="B50" s="112" t="s">
        <v>953</v>
      </c>
      <c r="C50" s="90" t="s">
        <v>75</v>
      </c>
      <c r="D50" s="90" t="s">
        <v>3</v>
      </c>
      <c r="E50" s="90" t="s">
        <v>13</v>
      </c>
      <c r="F50" s="90" t="s">
        <v>15</v>
      </c>
      <c r="G50" s="90" t="s">
        <v>36</v>
      </c>
      <c r="H50" s="90" t="s">
        <v>38</v>
      </c>
      <c r="I50" s="90" t="s">
        <v>84</v>
      </c>
      <c r="J50" s="90">
        <v>1</v>
      </c>
      <c r="K50" s="90" t="s">
        <v>39</v>
      </c>
      <c r="L50" s="90"/>
      <c r="M50" s="90"/>
      <c r="N50" s="92" t="s">
        <v>451</v>
      </c>
      <c r="O50" s="106" t="s">
        <v>325</v>
      </c>
      <c r="P50" s="94" t="s">
        <v>954</v>
      </c>
      <c r="Q50" s="95" t="s">
        <v>955</v>
      </c>
      <c r="R50" s="96" t="s">
        <v>956</v>
      </c>
      <c r="S50" s="97" t="s">
        <v>947</v>
      </c>
      <c r="T50" s="98" t="s">
        <v>941</v>
      </c>
      <c r="U50" s="98"/>
      <c r="V50" s="109" t="s">
        <v>874</v>
      </c>
      <c r="W50" s="108" t="s">
        <v>815</v>
      </c>
      <c r="X50" s="99" t="s">
        <v>833</v>
      </c>
      <c r="Y50" s="101" t="s">
        <v>816</v>
      </c>
    </row>
    <row r="51" spans="1:25" s="102" customFormat="1" ht="66">
      <c r="A51" s="88" t="s">
        <v>374</v>
      </c>
      <c r="B51" s="112" t="s">
        <v>107</v>
      </c>
      <c r="C51" s="90" t="s">
        <v>73</v>
      </c>
      <c r="D51" s="90" t="s">
        <v>3</v>
      </c>
      <c r="E51" s="90" t="s">
        <v>13</v>
      </c>
      <c r="F51" s="90" t="s">
        <v>17</v>
      </c>
      <c r="G51" s="90" t="s">
        <v>33</v>
      </c>
      <c r="H51" s="90" t="s">
        <v>38</v>
      </c>
      <c r="I51" s="90" t="s">
        <v>84</v>
      </c>
      <c r="J51" s="90">
        <v>1</v>
      </c>
      <c r="K51" s="90" t="s">
        <v>39</v>
      </c>
      <c r="L51" s="90"/>
      <c r="M51" s="90"/>
      <c r="N51" s="92" t="s">
        <v>374</v>
      </c>
      <c r="O51" s="106" t="s">
        <v>325</v>
      </c>
      <c r="P51" s="94" t="s">
        <v>932</v>
      </c>
      <c r="Q51" s="95" t="s">
        <v>930</v>
      </c>
      <c r="R51" s="96" t="s">
        <v>942</v>
      </c>
      <c r="S51" s="97" t="s">
        <v>957</v>
      </c>
      <c r="T51" s="98" t="s">
        <v>844</v>
      </c>
      <c r="U51" s="98"/>
      <c r="V51" s="104" t="s">
        <v>958</v>
      </c>
      <c r="W51" s="108" t="s">
        <v>959</v>
      </c>
      <c r="X51" s="99" t="s">
        <v>833</v>
      </c>
      <c r="Y51" s="101" t="s">
        <v>816</v>
      </c>
    </row>
    <row r="52" spans="1:25" s="102" customFormat="1" ht="66">
      <c r="A52" s="88" t="s">
        <v>375</v>
      </c>
      <c r="B52" s="112" t="s">
        <v>107</v>
      </c>
      <c r="C52" s="90" t="s">
        <v>73</v>
      </c>
      <c r="D52" s="90" t="s">
        <v>3</v>
      </c>
      <c r="E52" s="90" t="s">
        <v>13</v>
      </c>
      <c r="F52" s="90" t="s">
        <v>17</v>
      </c>
      <c r="G52" s="90" t="s">
        <v>33</v>
      </c>
      <c r="H52" s="90" t="s">
        <v>38</v>
      </c>
      <c r="I52" s="90" t="s">
        <v>84</v>
      </c>
      <c r="J52" s="90">
        <v>1</v>
      </c>
      <c r="K52" s="90" t="s">
        <v>43</v>
      </c>
      <c r="L52" s="90"/>
      <c r="M52" s="90"/>
      <c r="N52" s="92" t="s">
        <v>375</v>
      </c>
      <c r="O52" s="106" t="s">
        <v>325</v>
      </c>
      <c r="P52" s="94" t="s">
        <v>932</v>
      </c>
      <c r="Q52" s="95" t="s">
        <v>930</v>
      </c>
      <c r="R52" s="96" t="s">
        <v>942</v>
      </c>
      <c r="S52" s="97"/>
      <c r="T52" s="98"/>
      <c r="U52" s="98"/>
      <c r="V52" s="99"/>
      <c r="W52" s="100" t="s">
        <v>815</v>
      </c>
      <c r="X52" s="99"/>
      <c r="Y52" s="101" t="s">
        <v>816</v>
      </c>
    </row>
    <row r="53" spans="1:25" s="102" customFormat="1" ht="66">
      <c r="A53" s="88" t="s">
        <v>376</v>
      </c>
      <c r="B53" s="112" t="s">
        <v>107</v>
      </c>
      <c r="C53" s="90" t="s">
        <v>73</v>
      </c>
      <c r="D53" s="90" t="s">
        <v>3</v>
      </c>
      <c r="E53" s="90" t="s">
        <v>13</v>
      </c>
      <c r="F53" s="90" t="s">
        <v>17</v>
      </c>
      <c r="G53" s="90" t="s">
        <v>33</v>
      </c>
      <c r="H53" s="90" t="s">
        <v>38</v>
      </c>
      <c r="I53" s="90" t="s">
        <v>84</v>
      </c>
      <c r="J53" s="90">
        <v>1</v>
      </c>
      <c r="K53" s="90" t="s">
        <v>67</v>
      </c>
      <c r="L53" s="90"/>
      <c r="M53" s="90"/>
      <c r="N53" s="92" t="s">
        <v>376</v>
      </c>
      <c r="O53" s="106" t="s">
        <v>325</v>
      </c>
      <c r="P53" s="94" t="s">
        <v>932</v>
      </c>
      <c r="Q53" s="95" t="s">
        <v>930</v>
      </c>
      <c r="R53" s="96" t="s">
        <v>960</v>
      </c>
      <c r="S53" s="97"/>
      <c r="T53" s="98"/>
      <c r="U53" s="98"/>
      <c r="V53" s="99"/>
      <c r="W53" s="100" t="s">
        <v>815</v>
      </c>
      <c r="X53" s="99"/>
      <c r="Y53" s="101" t="s">
        <v>816</v>
      </c>
    </row>
    <row r="54" spans="1:25" s="102" customFormat="1" ht="48">
      <c r="A54" s="88" t="s">
        <v>377</v>
      </c>
      <c r="B54" s="112" t="s">
        <v>110</v>
      </c>
      <c r="C54" s="90" t="s">
        <v>73</v>
      </c>
      <c r="D54" s="90" t="s">
        <v>3</v>
      </c>
      <c r="E54" s="90" t="s">
        <v>13</v>
      </c>
      <c r="F54" s="90" t="s">
        <v>17</v>
      </c>
      <c r="G54" s="90" t="s">
        <v>33</v>
      </c>
      <c r="H54" s="90" t="s">
        <v>38</v>
      </c>
      <c r="I54" s="90" t="s">
        <v>84</v>
      </c>
      <c r="J54" s="90">
        <v>1</v>
      </c>
      <c r="K54" s="90" t="s">
        <v>67</v>
      </c>
      <c r="L54" s="90"/>
      <c r="M54" s="90"/>
      <c r="N54" s="92" t="s">
        <v>377</v>
      </c>
      <c r="O54" s="106" t="s">
        <v>325</v>
      </c>
      <c r="P54" s="94" t="s">
        <v>961</v>
      </c>
      <c r="Q54" s="95" t="s">
        <v>962</v>
      </c>
      <c r="R54" s="96" t="s">
        <v>935</v>
      </c>
      <c r="S54" s="97"/>
      <c r="T54" s="98"/>
      <c r="U54" s="98"/>
      <c r="V54" s="99"/>
      <c r="W54" s="100" t="s">
        <v>815</v>
      </c>
      <c r="X54" s="99"/>
      <c r="Y54" s="101" t="s">
        <v>816</v>
      </c>
    </row>
    <row r="55" spans="1:25" s="102" customFormat="1" ht="66">
      <c r="A55" s="88" t="s">
        <v>378</v>
      </c>
      <c r="B55" s="112" t="s">
        <v>107</v>
      </c>
      <c r="C55" s="90" t="s">
        <v>73</v>
      </c>
      <c r="D55" s="90" t="s">
        <v>3</v>
      </c>
      <c r="E55" s="90" t="s">
        <v>13</v>
      </c>
      <c r="F55" s="90" t="s">
        <v>17</v>
      </c>
      <c r="G55" s="90" t="s">
        <v>33</v>
      </c>
      <c r="H55" s="90" t="s">
        <v>38</v>
      </c>
      <c r="I55" s="90" t="s">
        <v>84</v>
      </c>
      <c r="J55" s="90">
        <v>1</v>
      </c>
      <c r="K55" s="90" t="s">
        <v>39</v>
      </c>
      <c r="L55" s="90"/>
      <c r="M55" s="90"/>
      <c r="N55" s="92" t="s">
        <v>378</v>
      </c>
      <c r="O55" s="106" t="s">
        <v>325</v>
      </c>
      <c r="P55" s="94" t="s">
        <v>932</v>
      </c>
      <c r="Q55" s="95" t="s">
        <v>930</v>
      </c>
      <c r="R55" s="96" t="s">
        <v>942</v>
      </c>
      <c r="S55" s="97" t="s">
        <v>963</v>
      </c>
      <c r="T55" s="98" t="s">
        <v>844</v>
      </c>
      <c r="U55" s="98"/>
      <c r="V55" s="104" t="s">
        <v>958</v>
      </c>
      <c r="W55" s="108" t="s">
        <v>964</v>
      </c>
      <c r="X55" s="99" t="s">
        <v>833</v>
      </c>
      <c r="Y55" s="101" t="s">
        <v>816</v>
      </c>
    </row>
    <row r="56" spans="1:25" s="102" customFormat="1" ht="92.4">
      <c r="A56" s="88" t="s">
        <v>379</v>
      </c>
      <c r="B56" s="112" t="s">
        <v>113</v>
      </c>
      <c r="C56" s="90" t="s">
        <v>73</v>
      </c>
      <c r="D56" s="90" t="s">
        <v>3</v>
      </c>
      <c r="E56" s="90" t="s">
        <v>13</v>
      </c>
      <c r="F56" s="90" t="s">
        <v>17</v>
      </c>
      <c r="G56" s="90" t="s">
        <v>34</v>
      </c>
      <c r="H56" s="90" t="s">
        <v>38</v>
      </c>
      <c r="I56" s="90" t="s">
        <v>84</v>
      </c>
      <c r="J56" s="90">
        <v>1</v>
      </c>
      <c r="K56" s="90" t="s">
        <v>45</v>
      </c>
      <c r="L56" s="90"/>
      <c r="M56" s="90"/>
      <c r="N56" s="92" t="s">
        <v>379</v>
      </c>
      <c r="O56" s="106" t="s">
        <v>325</v>
      </c>
      <c r="P56" s="94" t="s">
        <v>965</v>
      </c>
      <c r="Q56" s="95" t="s">
        <v>966</v>
      </c>
      <c r="R56" s="96" t="s">
        <v>967</v>
      </c>
      <c r="S56" s="97"/>
      <c r="T56" s="98"/>
      <c r="U56" s="98"/>
      <c r="V56" s="99"/>
      <c r="W56" s="100" t="s">
        <v>815</v>
      </c>
      <c r="X56" s="99"/>
      <c r="Y56" s="101" t="s">
        <v>816</v>
      </c>
    </row>
    <row r="57" spans="1:25" s="102" customFormat="1" ht="66">
      <c r="A57" s="88" t="s">
        <v>380</v>
      </c>
      <c r="B57" s="112" t="s">
        <v>107</v>
      </c>
      <c r="C57" s="90" t="s">
        <v>73</v>
      </c>
      <c r="D57" s="90" t="s">
        <v>3</v>
      </c>
      <c r="E57" s="90" t="s">
        <v>13</v>
      </c>
      <c r="F57" s="90" t="s">
        <v>17</v>
      </c>
      <c r="G57" s="90" t="s">
        <v>33</v>
      </c>
      <c r="H57" s="90" t="s">
        <v>38</v>
      </c>
      <c r="I57" s="90" t="s">
        <v>84</v>
      </c>
      <c r="J57" s="90">
        <v>1</v>
      </c>
      <c r="K57" s="90" t="s">
        <v>39</v>
      </c>
      <c r="L57" s="90"/>
      <c r="M57" s="90"/>
      <c r="N57" s="92" t="s">
        <v>380</v>
      </c>
      <c r="O57" s="106" t="s">
        <v>325</v>
      </c>
      <c r="P57" s="94" t="s">
        <v>932</v>
      </c>
      <c r="Q57" s="95" t="s">
        <v>930</v>
      </c>
      <c r="R57" s="96" t="s">
        <v>942</v>
      </c>
      <c r="S57" s="97" t="s">
        <v>968</v>
      </c>
      <c r="T57" s="98" t="s">
        <v>844</v>
      </c>
      <c r="U57" s="98"/>
      <c r="V57" s="104" t="s">
        <v>958</v>
      </c>
      <c r="W57" s="108" t="s">
        <v>964</v>
      </c>
      <c r="X57" s="99" t="s">
        <v>833</v>
      </c>
      <c r="Y57" s="101" t="s">
        <v>816</v>
      </c>
    </row>
    <row r="58" spans="1:25" s="102" customFormat="1" ht="66">
      <c r="A58" s="88" t="s">
        <v>387</v>
      </c>
      <c r="B58" s="112" t="s">
        <v>107</v>
      </c>
      <c r="C58" s="90" t="s">
        <v>73</v>
      </c>
      <c r="D58" s="90" t="s">
        <v>3</v>
      </c>
      <c r="E58" s="90" t="s">
        <v>13</v>
      </c>
      <c r="F58" s="90" t="s">
        <v>17</v>
      </c>
      <c r="G58" s="90" t="s">
        <v>34</v>
      </c>
      <c r="H58" s="90" t="s">
        <v>38</v>
      </c>
      <c r="I58" s="90" t="s">
        <v>84</v>
      </c>
      <c r="J58" s="90">
        <v>1</v>
      </c>
      <c r="K58" s="90" t="s">
        <v>45</v>
      </c>
      <c r="L58" s="90"/>
      <c r="M58" s="90"/>
      <c r="N58" s="92" t="s">
        <v>387</v>
      </c>
      <c r="O58" s="106" t="s">
        <v>325</v>
      </c>
      <c r="P58" s="94" t="s">
        <v>932</v>
      </c>
      <c r="Q58" s="95" t="s">
        <v>930</v>
      </c>
      <c r="R58" s="96" t="s">
        <v>969</v>
      </c>
      <c r="S58" s="97"/>
      <c r="T58" s="98"/>
      <c r="U58" s="98"/>
      <c r="V58" s="99"/>
      <c r="W58" s="100" t="s">
        <v>815</v>
      </c>
      <c r="X58" s="99"/>
      <c r="Y58" s="101" t="s">
        <v>816</v>
      </c>
    </row>
    <row r="59" spans="1:25" s="102" customFormat="1" ht="48">
      <c r="A59" s="88" t="s">
        <v>382</v>
      </c>
      <c r="B59" s="112" t="s">
        <v>110</v>
      </c>
      <c r="C59" s="90" t="s">
        <v>73</v>
      </c>
      <c r="D59" s="90" t="s">
        <v>3</v>
      </c>
      <c r="E59" s="90" t="s">
        <v>13</v>
      </c>
      <c r="F59" s="90" t="s">
        <v>17</v>
      </c>
      <c r="G59" s="90" t="s">
        <v>33</v>
      </c>
      <c r="H59" s="90" t="s">
        <v>38</v>
      </c>
      <c r="I59" s="90" t="s">
        <v>84</v>
      </c>
      <c r="J59" s="90">
        <v>1</v>
      </c>
      <c r="K59" s="90" t="s">
        <v>45</v>
      </c>
      <c r="L59" s="90"/>
      <c r="M59" s="90"/>
      <c r="N59" s="92" t="s">
        <v>382</v>
      </c>
      <c r="O59" s="106" t="s">
        <v>325</v>
      </c>
      <c r="P59" s="94" t="s">
        <v>970</v>
      </c>
      <c r="Q59" s="95" t="s">
        <v>962</v>
      </c>
      <c r="R59" s="96" t="s">
        <v>971</v>
      </c>
      <c r="S59" s="97"/>
      <c r="T59" s="98"/>
      <c r="U59" s="98"/>
      <c r="V59" s="99"/>
      <c r="W59" s="100" t="s">
        <v>815</v>
      </c>
      <c r="X59" s="99"/>
      <c r="Y59" s="101" t="s">
        <v>816</v>
      </c>
    </row>
    <row r="60" spans="1:25" s="102" customFormat="1" ht="106.2" customHeight="1">
      <c r="A60" s="88" t="s">
        <v>392</v>
      </c>
      <c r="B60" s="112" t="s">
        <v>113</v>
      </c>
      <c r="C60" s="90" t="s">
        <v>73</v>
      </c>
      <c r="D60" s="90" t="s">
        <v>3</v>
      </c>
      <c r="E60" s="90" t="s">
        <v>13</v>
      </c>
      <c r="F60" s="90" t="s">
        <v>17</v>
      </c>
      <c r="G60" s="90" t="s">
        <v>34</v>
      </c>
      <c r="H60" s="90" t="s">
        <v>38</v>
      </c>
      <c r="I60" s="90" t="s">
        <v>84</v>
      </c>
      <c r="J60" s="90">
        <v>1</v>
      </c>
      <c r="K60" s="90" t="s">
        <v>49</v>
      </c>
      <c r="L60" s="90"/>
      <c r="M60" s="90"/>
      <c r="N60" s="92" t="s">
        <v>392</v>
      </c>
      <c r="O60" s="106" t="s">
        <v>325</v>
      </c>
      <c r="P60" s="94" t="s">
        <v>972</v>
      </c>
      <c r="Q60" s="95" t="s">
        <v>973</v>
      </c>
      <c r="R60" s="96" t="s">
        <v>974</v>
      </c>
      <c r="S60" s="97"/>
      <c r="T60" s="98"/>
      <c r="U60" s="98"/>
      <c r="V60" s="99"/>
      <c r="W60" s="100" t="s">
        <v>815</v>
      </c>
      <c r="X60" s="99"/>
      <c r="Y60" s="101" t="s">
        <v>816</v>
      </c>
    </row>
    <row r="61" spans="1:25" s="102" customFormat="1" ht="115.5" customHeight="1">
      <c r="A61" s="88" t="s">
        <v>384</v>
      </c>
      <c r="B61" s="112" t="s">
        <v>111</v>
      </c>
      <c r="C61" s="90" t="s">
        <v>73</v>
      </c>
      <c r="D61" s="90" t="s">
        <v>3</v>
      </c>
      <c r="E61" s="90" t="s">
        <v>13</v>
      </c>
      <c r="F61" s="90" t="s">
        <v>17</v>
      </c>
      <c r="G61" s="90" t="s">
        <v>32</v>
      </c>
      <c r="H61" s="90" t="s">
        <v>38</v>
      </c>
      <c r="I61" s="90" t="s">
        <v>84</v>
      </c>
      <c r="J61" s="90">
        <v>1</v>
      </c>
      <c r="K61" s="90" t="s">
        <v>65</v>
      </c>
      <c r="L61" s="90"/>
      <c r="M61" s="90"/>
      <c r="N61" s="92" t="s">
        <v>384</v>
      </c>
      <c r="O61" s="106" t="s">
        <v>325</v>
      </c>
      <c r="P61" s="94" t="s">
        <v>975</v>
      </c>
      <c r="Q61" s="95" t="s">
        <v>951</v>
      </c>
      <c r="R61" s="96" t="s">
        <v>976</v>
      </c>
      <c r="S61" s="97"/>
      <c r="T61" s="98"/>
      <c r="U61" s="98"/>
      <c r="V61" s="99"/>
      <c r="W61" s="100" t="s">
        <v>815</v>
      </c>
      <c r="X61" s="99"/>
      <c r="Y61" s="101" t="s">
        <v>816</v>
      </c>
    </row>
    <row r="62" spans="1:25" s="102" customFormat="1" ht="109.5" customHeight="1">
      <c r="A62" s="88" t="s">
        <v>385</v>
      </c>
      <c r="B62" s="112" t="s">
        <v>112</v>
      </c>
      <c r="C62" s="90" t="s">
        <v>73</v>
      </c>
      <c r="D62" s="90" t="s">
        <v>3</v>
      </c>
      <c r="E62" s="90" t="s">
        <v>13</v>
      </c>
      <c r="F62" s="90" t="s">
        <v>17</v>
      </c>
      <c r="G62" s="90" t="s">
        <v>34</v>
      </c>
      <c r="H62" s="90" t="s">
        <v>38</v>
      </c>
      <c r="I62" s="90" t="s">
        <v>84</v>
      </c>
      <c r="J62" s="90">
        <v>1</v>
      </c>
      <c r="K62" s="90" t="s">
        <v>39</v>
      </c>
      <c r="L62" s="90"/>
      <c r="M62" s="90"/>
      <c r="N62" s="92" t="s">
        <v>385</v>
      </c>
      <c r="O62" s="106" t="s">
        <v>325</v>
      </c>
      <c r="P62" s="94" t="s">
        <v>977</v>
      </c>
      <c r="Q62" s="95" t="s">
        <v>951</v>
      </c>
      <c r="R62" s="96" t="s">
        <v>978</v>
      </c>
      <c r="S62" s="97"/>
      <c r="T62" s="98"/>
      <c r="U62" s="98"/>
      <c r="V62" s="99"/>
      <c r="W62" s="100" t="s">
        <v>815</v>
      </c>
      <c r="X62" s="99"/>
      <c r="Y62" s="101" t="s">
        <v>816</v>
      </c>
    </row>
    <row r="63" spans="1:25" s="102" customFormat="1" ht="66">
      <c r="A63" s="88" t="s">
        <v>386</v>
      </c>
      <c r="B63" s="112" t="s">
        <v>107</v>
      </c>
      <c r="C63" s="90" t="s">
        <v>73</v>
      </c>
      <c r="D63" s="90" t="s">
        <v>3</v>
      </c>
      <c r="E63" s="90" t="s">
        <v>13</v>
      </c>
      <c r="F63" s="90" t="s">
        <v>17</v>
      </c>
      <c r="G63" s="90" t="s">
        <v>34</v>
      </c>
      <c r="H63" s="90" t="s">
        <v>38</v>
      </c>
      <c r="I63" s="90" t="s">
        <v>84</v>
      </c>
      <c r="J63" s="90">
        <v>1</v>
      </c>
      <c r="K63" s="90" t="s">
        <v>39</v>
      </c>
      <c r="L63" s="90"/>
      <c r="M63" s="90"/>
      <c r="N63" s="92" t="s">
        <v>386</v>
      </c>
      <c r="O63" s="106" t="s">
        <v>325</v>
      </c>
      <c r="P63" s="94" t="s">
        <v>932</v>
      </c>
      <c r="Q63" s="95" t="s">
        <v>930</v>
      </c>
      <c r="R63" s="96" t="s">
        <v>979</v>
      </c>
      <c r="S63" s="111"/>
      <c r="T63" s="98"/>
      <c r="U63" s="98"/>
      <c r="V63" s="99"/>
      <c r="W63" s="100" t="s">
        <v>815</v>
      </c>
      <c r="X63" s="99"/>
      <c r="Y63" s="101" t="s">
        <v>816</v>
      </c>
    </row>
    <row r="64" spans="1:25" s="102" customFormat="1" ht="104.4" customHeight="1">
      <c r="A64" s="88" t="s">
        <v>390</v>
      </c>
      <c r="B64" s="112" t="s">
        <v>109</v>
      </c>
      <c r="C64" s="90" t="s">
        <v>73</v>
      </c>
      <c r="D64" s="90" t="s">
        <v>3</v>
      </c>
      <c r="E64" s="90" t="s">
        <v>13</v>
      </c>
      <c r="F64" s="90" t="s">
        <v>17</v>
      </c>
      <c r="G64" s="90" t="s">
        <v>34</v>
      </c>
      <c r="H64" s="90" t="s">
        <v>38</v>
      </c>
      <c r="I64" s="90" t="s">
        <v>84</v>
      </c>
      <c r="J64" s="90">
        <v>1</v>
      </c>
      <c r="K64" s="90" t="s">
        <v>39</v>
      </c>
      <c r="L64" s="90"/>
      <c r="M64" s="90"/>
      <c r="N64" s="92" t="s">
        <v>390</v>
      </c>
      <c r="O64" s="106" t="s">
        <v>325</v>
      </c>
      <c r="P64" s="94" t="s">
        <v>980</v>
      </c>
      <c r="Q64" s="95" t="s">
        <v>951</v>
      </c>
      <c r="R64" s="96" t="s">
        <v>981</v>
      </c>
      <c r="S64" s="97" t="s">
        <v>881</v>
      </c>
      <c r="T64" s="98" t="s">
        <v>865</v>
      </c>
      <c r="U64" s="98"/>
      <c r="V64" s="109" t="s">
        <v>874</v>
      </c>
      <c r="W64" s="108" t="s">
        <v>815</v>
      </c>
      <c r="X64" s="99" t="s">
        <v>833</v>
      </c>
      <c r="Y64" s="101" t="s">
        <v>816</v>
      </c>
    </row>
    <row r="65" spans="1:25" s="102" customFormat="1" ht="48">
      <c r="A65" s="88" t="s">
        <v>388</v>
      </c>
      <c r="B65" s="112" t="s">
        <v>110</v>
      </c>
      <c r="C65" s="90" t="s">
        <v>73</v>
      </c>
      <c r="D65" s="90" t="s">
        <v>3</v>
      </c>
      <c r="E65" s="90" t="s">
        <v>13</v>
      </c>
      <c r="F65" s="90" t="s">
        <v>17</v>
      </c>
      <c r="G65" s="90" t="s">
        <v>34</v>
      </c>
      <c r="H65" s="90" t="s">
        <v>38</v>
      </c>
      <c r="I65" s="90" t="s">
        <v>84</v>
      </c>
      <c r="J65" s="90">
        <v>1</v>
      </c>
      <c r="K65" s="90" t="s">
        <v>58</v>
      </c>
      <c r="L65" s="90"/>
      <c r="M65" s="90"/>
      <c r="N65" s="92" t="s">
        <v>388</v>
      </c>
      <c r="O65" s="106" t="s">
        <v>325</v>
      </c>
      <c r="P65" s="94" t="s">
        <v>961</v>
      </c>
      <c r="Q65" s="95" t="s">
        <v>962</v>
      </c>
      <c r="R65" s="96" t="s">
        <v>982</v>
      </c>
      <c r="S65" s="111"/>
      <c r="T65" s="98"/>
      <c r="U65" s="98"/>
      <c r="V65" s="99"/>
      <c r="W65" s="100" t="s">
        <v>815</v>
      </c>
      <c r="X65" s="99"/>
      <c r="Y65" s="101" t="s">
        <v>816</v>
      </c>
    </row>
    <row r="66" spans="1:25" s="117" customFormat="1" ht="84.75" customHeight="1">
      <c r="A66" s="88" t="s">
        <v>389</v>
      </c>
      <c r="B66" s="112" t="s">
        <v>113</v>
      </c>
      <c r="C66" s="90" t="s">
        <v>73</v>
      </c>
      <c r="D66" s="90" t="s">
        <v>3</v>
      </c>
      <c r="E66" s="90" t="s">
        <v>13</v>
      </c>
      <c r="F66" s="90" t="s">
        <v>17</v>
      </c>
      <c r="G66" s="90" t="s">
        <v>34</v>
      </c>
      <c r="H66" s="90" t="s">
        <v>38</v>
      </c>
      <c r="I66" s="90" t="s">
        <v>84</v>
      </c>
      <c r="J66" s="90">
        <v>1</v>
      </c>
      <c r="K66" s="90" t="s">
        <v>67</v>
      </c>
      <c r="L66" s="90"/>
      <c r="M66" s="90"/>
      <c r="N66" s="92" t="s">
        <v>389</v>
      </c>
      <c r="O66" s="106" t="s">
        <v>325</v>
      </c>
      <c r="P66" s="94" t="s">
        <v>972</v>
      </c>
      <c r="Q66" s="114" t="s">
        <v>973</v>
      </c>
      <c r="R66" s="96" t="s">
        <v>974</v>
      </c>
      <c r="S66" s="115"/>
      <c r="T66" s="98"/>
      <c r="U66" s="98"/>
      <c r="V66" s="116"/>
      <c r="W66" s="100" t="s">
        <v>815</v>
      </c>
      <c r="X66" s="116"/>
      <c r="Y66" s="101" t="s">
        <v>816</v>
      </c>
    </row>
    <row r="67" spans="1:25" s="102" customFormat="1" ht="119.25" customHeight="1">
      <c r="A67" s="88" t="s">
        <v>478</v>
      </c>
      <c r="B67" s="112" t="s">
        <v>143</v>
      </c>
      <c r="C67" s="90" t="s">
        <v>73</v>
      </c>
      <c r="D67" s="90" t="s">
        <v>3</v>
      </c>
      <c r="E67" s="90" t="s">
        <v>13</v>
      </c>
      <c r="F67" s="90" t="s">
        <v>16</v>
      </c>
      <c r="G67" s="90" t="s">
        <v>33</v>
      </c>
      <c r="H67" s="90" t="s">
        <v>38</v>
      </c>
      <c r="I67" s="90" t="s">
        <v>84</v>
      </c>
      <c r="J67" s="90">
        <v>1</v>
      </c>
      <c r="K67" s="90" t="s">
        <v>39</v>
      </c>
      <c r="L67" s="90"/>
      <c r="M67" s="90"/>
      <c r="N67" s="92" t="s">
        <v>478</v>
      </c>
      <c r="O67" s="106" t="s">
        <v>325</v>
      </c>
      <c r="P67" s="94" t="s">
        <v>983</v>
      </c>
      <c r="Q67" s="95" t="s">
        <v>305</v>
      </c>
      <c r="R67" s="96" t="s">
        <v>984</v>
      </c>
      <c r="S67" s="97"/>
      <c r="T67" s="98"/>
      <c r="U67" s="98"/>
      <c r="V67" s="99"/>
      <c r="W67" s="100" t="s">
        <v>815</v>
      </c>
      <c r="X67" s="99"/>
      <c r="Y67" s="101" t="s">
        <v>816</v>
      </c>
    </row>
    <row r="68" spans="1:25" s="102" customFormat="1" ht="66">
      <c r="A68" s="88" t="s">
        <v>391</v>
      </c>
      <c r="B68" s="112" t="s">
        <v>107</v>
      </c>
      <c r="C68" s="90" t="s">
        <v>73</v>
      </c>
      <c r="D68" s="90" t="s">
        <v>3</v>
      </c>
      <c r="E68" s="90" t="s">
        <v>13</v>
      </c>
      <c r="F68" s="90" t="s">
        <v>17</v>
      </c>
      <c r="G68" s="90" t="s">
        <v>34</v>
      </c>
      <c r="H68" s="90" t="s">
        <v>38</v>
      </c>
      <c r="I68" s="90" t="s">
        <v>84</v>
      </c>
      <c r="J68" s="90">
        <v>1</v>
      </c>
      <c r="K68" s="90" t="s">
        <v>39</v>
      </c>
      <c r="L68" s="90"/>
      <c r="M68" s="90"/>
      <c r="N68" s="92" t="s">
        <v>391</v>
      </c>
      <c r="O68" s="106" t="s">
        <v>325</v>
      </c>
      <c r="P68" s="94" t="s">
        <v>932</v>
      </c>
      <c r="Q68" s="95" t="s">
        <v>930</v>
      </c>
      <c r="R68" s="96" t="s">
        <v>985</v>
      </c>
      <c r="S68" s="97"/>
      <c r="T68" s="98"/>
      <c r="U68" s="98"/>
      <c r="V68" s="99"/>
      <c r="W68" s="100" t="s">
        <v>815</v>
      </c>
      <c r="X68" s="99"/>
      <c r="Y68" s="101" t="s">
        <v>816</v>
      </c>
    </row>
    <row r="69" spans="1:25" s="102" customFormat="1" ht="60">
      <c r="A69" s="88" t="s">
        <v>493</v>
      </c>
      <c r="B69" s="112" t="s">
        <v>107</v>
      </c>
      <c r="C69" s="90" t="s">
        <v>73</v>
      </c>
      <c r="D69" s="90" t="s">
        <v>3</v>
      </c>
      <c r="E69" s="90" t="s">
        <v>13</v>
      </c>
      <c r="F69" s="90" t="s">
        <v>16</v>
      </c>
      <c r="G69" s="90" t="s">
        <v>36</v>
      </c>
      <c r="H69" s="90" t="s">
        <v>38</v>
      </c>
      <c r="I69" s="90" t="s">
        <v>84</v>
      </c>
      <c r="J69" s="90">
        <v>1</v>
      </c>
      <c r="K69" s="90" t="s">
        <v>39</v>
      </c>
      <c r="L69" s="90"/>
      <c r="M69" s="90"/>
      <c r="N69" s="92" t="s">
        <v>493</v>
      </c>
      <c r="O69" s="106" t="s">
        <v>325</v>
      </c>
      <c r="P69" s="94" t="s">
        <v>932</v>
      </c>
      <c r="Q69" s="95" t="s">
        <v>305</v>
      </c>
      <c r="R69" s="96" t="s">
        <v>986</v>
      </c>
      <c r="S69" s="97"/>
      <c r="T69" s="98"/>
      <c r="U69" s="98"/>
      <c r="V69" s="99"/>
      <c r="W69" s="100" t="s">
        <v>815</v>
      </c>
      <c r="X69" s="99"/>
      <c r="Y69" s="101" t="s">
        <v>816</v>
      </c>
    </row>
    <row r="70" spans="1:25" s="102" customFormat="1" ht="48">
      <c r="A70" s="88" t="s">
        <v>393</v>
      </c>
      <c r="B70" s="112" t="s">
        <v>110</v>
      </c>
      <c r="C70" s="90" t="s">
        <v>73</v>
      </c>
      <c r="D70" s="90" t="s">
        <v>3</v>
      </c>
      <c r="E70" s="90" t="s">
        <v>13</v>
      </c>
      <c r="F70" s="90" t="s">
        <v>17</v>
      </c>
      <c r="G70" s="90" t="s">
        <v>34</v>
      </c>
      <c r="H70" s="90" t="s">
        <v>38</v>
      </c>
      <c r="I70" s="90" t="s">
        <v>84</v>
      </c>
      <c r="J70" s="90">
        <v>1</v>
      </c>
      <c r="K70" s="90" t="s">
        <v>62</v>
      </c>
      <c r="L70" s="90"/>
      <c r="M70" s="90"/>
      <c r="N70" s="92" t="s">
        <v>393</v>
      </c>
      <c r="O70" s="106" t="s">
        <v>325</v>
      </c>
      <c r="P70" s="94" t="s">
        <v>987</v>
      </c>
      <c r="Q70" s="95" t="s">
        <v>962</v>
      </c>
      <c r="R70" s="96" t="s">
        <v>988</v>
      </c>
      <c r="S70" s="97"/>
      <c r="T70" s="98"/>
      <c r="U70" s="98"/>
      <c r="V70" s="99"/>
      <c r="W70" s="100" t="s">
        <v>815</v>
      </c>
      <c r="X70" s="99"/>
      <c r="Y70" s="101" t="s">
        <v>816</v>
      </c>
    </row>
    <row r="71" spans="1:25" s="102" customFormat="1" ht="114" customHeight="1">
      <c r="A71" s="88" t="s">
        <v>394</v>
      </c>
      <c r="B71" s="112" t="s">
        <v>109</v>
      </c>
      <c r="C71" s="90" t="s">
        <v>73</v>
      </c>
      <c r="D71" s="90" t="s">
        <v>3</v>
      </c>
      <c r="E71" s="90" t="s">
        <v>13</v>
      </c>
      <c r="F71" s="90" t="s">
        <v>17</v>
      </c>
      <c r="G71" s="90" t="s">
        <v>34</v>
      </c>
      <c r="H71" s="90" t="s">
        <v>38</v>
      </c>
      <c r="I71" s="90" t="s">
        <v>84</v>
      </c>
      <c r="J71" s="90">
        <v>1</v>
      </c>
      <c r="K71" s="90" t="s">
        <v>43</v>
      </c>
      <c r="L71" s="90"/>
      <c r="M71" s="90"/>
      <c r="N71" s="92" t="s">
        <v>394</v>
      </c>
      <c r="O71" s="106" t="s">
        <v>325</v>
      </c>
      <c r="P71" s="94" t="s">
        <v>989</v>
      </c>
      <c r="Q71" s="95" t="s">
        <v>951</v>
      </c>
      <c r="R71" s="96" t="s">
        <v>990</v>
      </c>
      <c r="S71" s="97"/>
      <c r="T71" s="98"/>
      <c r="U71" s="98"/>
      <c r="V71" s="99"/>
      <c r="W71" s="100" t="s">
        <v>815</v>
      </c>
      <c r="X71" s="99"/>
      <c r="Y71" s="101" t="s">
        <v>816</v>
      </c>
    </row>
    <row r="72" spans="1:25" s="102" customFormat="1" ht="48">
      <c r="A72" s="88" t="s">
        <v>395</v>
      </c>
      <c r="B72" s="112" t="s">
        <v>110</v>
      </c>
      <c r="C72" s="90" t="s">
        <v>73</v>
      </c>
      <c r="D72" s="90" t="s">
        <v>3</v>
      </c>
      <c r="E72" s="90" t="s">
        <v>13</v>
      </c>
      <c r="F72" s="90" t="s">
        <v>17</v>
      </c>
      <c r="G72" s="90" t="s">
        <v>34</v>
      </c>
      <c r="H72" s="90" t="s">
        <v>38</v>
      </c>
      <c r="I72" s="90" t="s">
        <v>84</v>
      </c>
      <c r="J72" s="90">
        <v>1</v>
      </c>
      <c r="K72" s="90" t="s">
        <v>66</v>
      </c>
      <c r="L72" s="90"/>
      <c r="M72" s="90"/>
      <c r="N72" s="92" t="s">
        <v>395</v>
      </c>
      <c r="O72" s="106" t="s">
        <v>325</v>
      </c>
      <c r="P72" s="94" t="s">
        <v>991</v>
      </c>
      <c r="Q72" s="95" t="s">
        <v>962</v>
      </c>
      <c r="R72" s="96" t="s">
        <v>935</v>
      </c>
      <c r="S72" s="97"/>
      <c r="T72" s="98"/>
      <c r="U72" s="98"/>
      <c r="V72" s="99"/>
      <c r="W72" s="100" t="s">
        <v>815</v>
      </c>
      <c r="X72" s="99"/>
      <c r="Y72" s="101" t="s">
        <v>816</v>
      </c>
    </row>
    <row r="73" spans="1:25" s="102" customFormat="1" ht="113.25" customHeight="1">
      <c r="A73" s="88" t="s">
        <v>396</v>
      </c>
      <c r="B73" s="112" t="s">
        <v>109</v>
      </c>
      <c r="C73" s="90" t="s">
        <v>73</v>
      </c>
      <c r="D73" s="90" t="s">
        <v>3</v>
      </c>
      <c r="E73" s="90" t="s">
        <v>13</v>
      </c>
      <c r="F73" s="90" t="s">
        <v>17</v>
      </c>
      <c r="G73" s="90" t="s">
        <v>34</v>
      </c>
      <c r="H73" s="90" t="s">
        <v>38</v>
      </c>
      <c r="I73" s="90" t="s">
        <v>84</v>
      </c>
      <c r="J73" s="90">
        <v>1</v>
      </c>
      <c r="K73" s="90" t="s">
        <v>39</v>
      </c>
      <c r="L73" s="90"/>
      <c r="M73" s="90"/>
      <c r="N73" s="92" t="s">
        <v>396</v>
      </c>
      <c r="O73" s="106" t="s">
        <v>325</v>
      </c>
      <c r="P73" s="94" t="s">
        <v>992</v>
      </c>
      <c r="Q73" s="95" t="s">
        <v>951</v>
      </c>
      <c r="R73" s="96" t="s">
        <v>993</v>
      </c>
      <c r="S73" s="111" t="s">
        <v>881</v>
      </c>
      <c r="T73" s="98" t="s">
        <v>865</v>
      </c>
      <c r="U73" s="98"/>
      <c r="V73" s="109" t="s">
        <v>874</v>
      </c>
      <c r="W73" s="108" t="s">
        <v>815</v>
      </c>
      <c r="X73" s="99" t="s">
        <v>833</v>
      </c>
      <c r="Y73" s="101" t="s">
        <v>816</v>
      </c>
    </row>
    <row r="74" spans="1:25" s="102" customFormat="1" ht="117" customHeight="1">
      <c r="A74" s="88" t="s">
        <v>397</v>
      </c>
      <c r="B74" s="112" t="s">
        <v>109</v>
      </c>
      <c r="C74" s="90" t="s">
        <v>73</v>
      </c>
      <c r="D74" s="90" t="s">
        <v>3</v>
      </c>
      <c r="E74" s="90" t="s">
        <v>13</v>
      </c>
      <c r="F74" s="90" t="s">
        <v>17</v>
      </c>
      <c r="G74" s="90" t="s">
        <v>34</v>
      </c>
      <c r="H74" s="90" t="s">
        <v>38</v>
      </c>
      <c r="I74" s="90" t="s">
        <v>84</v>
      </c>
      <c r="J74" s="90">
        <v>1</v>
      </c>
      <c r="K74" s="90" t="s">
        <v>61</v>
      </c>
      <c r="L74" s="90"/>
      <c r="M74" s="90"/>
      <c r="N74" s="92" t="s">
        <v>397</v>
      </c>
      <c r="O74" s="106" t="s">
        <v>325</v>
      </c>
      <c r="P74" s="94" t="s">
        <v>994</v>
      </c>
      <c r="Q74" s="95" t="s">
        <v>951</v>
      </c>
      <c r="R74" s="96" t="s">
        <v>995</v>
      </c>
      <c r="S74" s="97"/>
      <c r="T74" s="98"/>
      <c r="U74" s="98"/>
      <c r="V74" s="99"/>
      <c r="W74" s="100" t="s">
        <v>815</v>
      </c>
      <c r="X74" s="99"/>
      <c r="Y74" s="101" t="s">
        <v>816</v>
      </c>
    </row>
    <row r="75" spans="1:25" s="102" customFormat="1" ht="117" customHeight="1">
      <c r="A75" s="88" t="s">
        <v>398</v>
      </c>
      <c r="B75" s="112" t="s">
        <v>114</v>
      </c>
      <c r="C75" s="90" t="s">
        <v>75</v>
      </c>
      <c r="D75" s="90" t="s">
        <v>3</v>
      </c>
      <c r="E75" s="90" t="s">
        <v>13</v>
      </c>
      <c r="F75" s="90" t="s">
        <v>17</v>
      </c>
      <c r="G75" s="90" t="s">
        <v>34</v>
      </c>
      <c r="H75" s="90" t="s">
        <v>38</v>
      </c>
      <c r="I75" s="90" t="s">
        <v>84</v>
      </c>
      <c r="J75" s="90">
        <v>1</v>
      </c>
      <c r="K75" s="90" t="s">
        <v>66</v>
      </c>
      <c r="L75" s="90"/>
      <c r="M75" s="90"/>
      <c r="N75" s="92" t="s">
        <v>398</v>
      </c>
      <c r="O75" s="106" t="s">
        <v>325</v>
      </c>
      <c r="P75" s="94" t="s">
        <v>996</v>
      </c>
      <c r="Q75" s="95" t="s">
        <v>951</v>
      </c>
      <c r="R75" s="96" t="s">
        <v>997</v>
      </c>
      <c r="S75" s="97"/>
      <c r="T75" s="98"/>
      <c r="U75" s="98"/>
      <c r="V75" s="99"/>
      <c r="W75" s="100" t="s">
        <v>815</v>
      </c>
      <c r="X75" s="99"/>
      <c r="Y75" s="101" t="s">
        <v>816</v>
      </c>
    </row>
    <row r="76" spans="1:25" s="102" customFormat="1" ht="66">
      <c r="A76" s="88" t="s">
        <v>399</v>
      </c>
      <c r="B76" s="112" t="s">
        <v>107</v>
      </c>
      <c r="C76" s="90" t="s">
        <v>73</v>
      </c>
      <c r="D76" s="90" t="s">
        <v>3</v>
      </c>
      <c r="E76" s="90" t="s">
        <v>13</v>
      </c>
      <c r="F76" s="90" t="s">
        <v>17</v>
      </c>
      <c r="G76" s="90" t="s">
        <v>34</v>
      </c>
      <c r="H76" s="90" t="s">
        <v>38</v>
      </c>
      <c r="I76" s="90" t="s">
        <v>84</v>
      </c>
      <c r="J76" s="90">
        <v>1</v>
      </c>
      <c r="K76" s="90" t="s">
        <v>55</v>
      </c>
      <c r="L76" s="90"/>
      <c r="M76" s="90"/>
      <c r="N76" s="92" t="s">
        <v>399</v>
      </c>
      <c r="O76" s="106" t="s">
        <v>325</v>
      </c>
      <c r="P76" s="94" t="s">
        <v>932</v>
      </c>
      <c r="Q76" s="95" t="s">
        <v>930</v>
      </c>
      <c r="R76" s="96" t="s">
        <v>998</v>
      </c>
      <c r="S76" s="97"/>
      <c r="T76" s="98"/>
      <c r="U76" s="98"/>
      <c r="V76" s="99"/>
      <c r="W76" s="100" t="s">
        <v>815</v>
      </c>
      <c r="X76" s="99"/>
      <c r="Y76" s="101" t="s">
        <v>816</v>
      </c>
    </row>
    <row r="77" spans="1:25" s="102" customFormat="1" ht="92.4">
      <c r="A77" s="88" t="s">
        <v>400</v>
      </c>
      <c r="B77" s="112" t="s">
        <v>113</v>
      </c>
      <c r="C77" s="90" t="s">
        <v>73</v>
      </c>
      <c r="D77" s="90" t="s">
        <v>3</v>
      </c>
      <c r="E77" s="90" t="s">
        <v>13</v>
      </c>
      <c r="F77" s="90" t="s">
        <v>17</v>
      </c>
      <c r="G77" s="90" t="s">
        <v>34</v>
      </c>
      <c r="H77" s="90" t="s">
        <v>38</v>
      </c>
      <c r="I77" s="90" t="s">
        <v>84</v>
      </c>
      <c r="J77" s="90">
        <v>1</v>
      </c>
      <c r="K77" s="90" t="s">
        <v>45</v>
      </c>
      <c r="L77" s="90"/>
      <c r="M77" s="90"/>
      <c r="N77" s="92" t="s">
        <v>400</v>
      </c>
      <c r="O77" s="106" t="s">
        <v>325</v>
      </c>
      <c r="P77" s="94" t="s">
        <v>972</v>
      </c>
      <c r="Q77" s="95" t="s">
        <v>973</v>
      </c>
      <c r="R77" s="96" t="s">
        <v>999</v>
      </c>
      <c r="S77" s="97"/>
      <c r="T77" s="98"/>
      <c r="U77" s="98"/>
      <c r="V77" s="99"/>
      <c r="W77" s="100" t="s">
        <v>815</v>
      </c>
      <c r="X77" s="99"/>
      <c r="Y77" s="101" t="s">
        <v>816</v>
      </c>
    </row>
    <row r="78" spans="1:25" s="102" customFormat="1" ht="114" customHeight="1">
      <c r="A78" s="88" t="s">
        <v>401</v>
      </c>
      <c r="B78" s="112" t="s">
        <v>114</v>
      </c>
      <c r="C78" s="90" t="s">
        <v>75</v>
      </c>
      <c r="D78" s="90" t="s">
        <v>3</v>
      </c>
      <c r="E78" s="90" t="s">
        <v>13</v>
      </c>
      <c r="F78" s="90" t="s">
        <v>17</v>
      </c>
      <c r="G78" s="90" t="s">
        <v>34</v>
      </c>
      <c r="H78" s="90" t="s">
        <v>38</v>
      </c>
      <c r="I78" s="90" t="s">
        <v>84</v>
      </c>
      <c r="J78" s="90">
        <v>1</v>
      </c>
      <c r="K78" s="90" t="s">
        <v>44</v>
      </c>
      <c r="L78" s="90"/>
      <c r="M78" s="90"/>
      <c r="N78" s="92" t="s">
        <v>401</v>
      </c>
      <c r="O78" s="106" t="s">
        <v>325</v>
      </c>
      <c r="P78" s="94" t="s">
        <v>1000</v>
      </c>
      <c r="Q78" s="95" t="s">
        <v>951</v>
      </c>
      <c r="R78" s="96" t="s">
        <v>1001</v>
      </c>
      <c r="S78" s="97"/>
      <c r="T78" s="98"/>
      <c r="U78" s="98"/>
      <c r="V78" s="99"/>
      <c r="W78" s="100" t="s">
        <v>815</v>
      </c>
      <c r="X78" s="99"/>
      <c r="Y78" s="101" t="s">
        <v>816</v>
      </c>
    </row>
    <row r="79" spans="1:25" s="102" customFormat="1" ht="92.4">
      <c r="A79" s="88" t="s">
        <v>402</v>
      </c>
      <c r="B79" s="112" t="s">
        <v>113</v>
      </c>
      <c r="C79" s="90" t="s">
        <v>73</v>
      </c>
      <c r="D79" s="90" t="s">
        <v>3</v>
      </c>
      <c r="E79" s="90" t="s">
        <v>13</v>
      </c>
      <c r="F79" s="90" t="s">
        <v>17</v>
      </c>
      <c r="G79" s="90" t="s">
        <v>34</v>
      </c>
      <c r="H79" s="90" t="s">
        <v>38</v>
      </c>
      <c r="I79" s="90" t="s">
        <v>84</v>
      </c>
      <c r="J79" s="90">
        <v>1</v>
      </c>
      <c r="K79" s="90" t="s">
        <v>67</v>
      </c>
      <c r="L79" s="90"/>
      <c r="M79" s="90"/>
      <c r="N79" s="92" t="s">
        <v>402</v>
      </c>
      <c r="O79" s="106" t="s">
        <v>325</v>
      </c>
      <c r="P79" s="94" t="s">
        <v>972</v>
      </c>
      <c r="Q79" s="95" t="s">
        <v>973</v>
      </c>
      <c r="R79" s="96" t="s">
        <v>999</v>
      </c>
      <c r="S79" s="97"/>
      <c r="T79" s="98"/>
      <c r="U79" s="98"/>
      <c r="V79" s="99"/>
      <c r="W79" s="100" t="s">
        <v>815</v>
      </c>
      <c r="X79" s="99"/>
      <c r="Y79" s="101" t="s">
        <v>816</v>
      </c>
    </row>
    <row r="80" spans="1:25" s="102" customFormat="1" ht="48">
      <c r="A80" s="88" t="s">
        <v>403</v>
      </c>
      <c r="B80" s="112" t="s">
        <v>115</v>
      </c>
      <c r="C80" s="90" t="s">
        <v>73</v>
      </c>
      <c r="D80" s="90" t="s">
        <v>3</v>
      </c>
      <c r="E80" s="90" t="s">
        <v>13</v>
      </c>
      <c r="F80" s="90" t="s">
        <v>17</v>
      </c>
      <c r="G80" s="90" t="s">
        <v>34</v>
      </c>
      <c r="H80" s="90" t="s">
        <v>38</v>
      </c>
      <c r="I80" s="90" t="s">
        <v>84</v>
      </c>
      <c r="J80" s="90">
        <v>1</v>
      </c>
      <c r="K80" s="90" t="s">
        <v>50</v>
      </c>
      <c r="L80" s="90"/>
      <c r="M80" s="90"/>
      <c r="N80" s="92" t="s">
        <v>403</v>
      </c>
      <c r="O80" s="106" t="s">
        <v>325</v>
      </c>
      <c r="P80" s="94" t="s">
        <v>1002</v>
      </c>
      <c r="Q80" s="95" t="s">
        <v>962</v>
      </c>
      <c r="R80" s="96" t="s">
        <v>1003</v>
      </c>
      <c r="S80" s="97"/>
      <c r="T80" s="98"/>
      <c r="U80" s="98"/>
      <c r="V80" s="99"/>
      <c r="W80" s="100" t="s">
        <v>815</v>
      </c>
      <c r="X80" s="99"/>
      <c r="Y80" s="101" t="s">
        <v>816</v>
      </c>
    </row>
    <row r="81" spans="1:25" s="102" customFormat="1" ht="52.8">
      <c r="A81" s="88" t="s">
        <v>404</v>
      </c>
      <c r="B81" s="112" t="s">
        <v>116</v>
      </c>
      <c r="C81" s="90" t="s">
        <v>73</v>
      </c>
      <c r="D81" s="90" t="s">
        <v>3</v>
      </c>
      <c r="E81" s="90" t="s">
        <v>13</v>
      </c>
      <c r="F81" s="90" t="s">
        <v>17</v>
      </c>
      <c r="G81" s="90" t="s">
        <v>34</v>
      </c>
      <c r="H81" s="90" t="s">
        <v>38</v>
      </c>
      <c r="I81" s="90" t="s">
        <v>84</v>
      </c>
      <c r="J81" s="90">
        <v>1</v>
      </c>
      <c r="K81" s="90" t="s">
        <v>45</v>
      </c>
      <c r="L81" s="90"/>
      <c r="M81" s="90"/>
      <c r="N81" s="92" t="s">
        <v>404</v>
      </c>
      <c r="O81" s="106" t="s">
        <v>325</v>
      </c>
      <c r="P81" s="94" t="s">
        <v>1004</v>
      </c>
      <c r="Q81" s="95" t="s">
        <v>1005</v>
      </c>
      <c r="R81" s="96" t="s">
        <v>1006</v>
      </c>
      <c r="S81" s="97"/>
      <c r="T81" s="98"/>
      <c r="U81" s="98"/>
      <c r="V81" s="99"/>
      <c r="W81" s="100" t="s">
        <v>815</v>
      </c>
      <c r="X81" s="99"/>
      <c r="Y81" s="101" t="s">
        <v>816</v>
      </c>
    </row>
    <row r="82" spans="1:25" s="102" customFormat="1" ht="52.8">
      <c r="A82" s="88" t="s">
        <v>405</v>
      </c>
      <c r="B82" s="112" t="s">
        <v>109</v>
      </c>
      <c r="C82" s="90" t="s">
        <v>73</v>
      </c>
      <c r="D82" s="90" t="s">
        <v>3</v>
      </c>
      <c r="E82" s="90" t="s">
        <v>13</v>
      </c>
      <c r="F82" s="90" t="s">
        <v>17</v>
      </c>
      <c r="G82" s="90" t="s">
        <v>34</v>
      </c>
      <c r="H82" s="90" t="s">
        <v>38</v>
      </c>
      <c r="I82" s="90" t="s">
        <v>84</v>
      </c>
      <c r="J82" s="90">
        <v>1</v>
      </c>
      <c r="K82" s="90" t="s">
        <v>39</v>
      </c>
      <c r="L82" s="90"/>
      <c r="M82" s="90"/>
      <c r="N82" s="92" t="s">
        <v>405</v>
      </c>
      <c r="O82" s="106" t="s">
        <v>325</v>
      </c>
      <c r="P82" s="94" t="s">
        <v>1007</v>
      </c>
      <c r="Q82" s="95" t="s">
        <v>1008</v>
      </c>
      <c r="R82" s="96" t="s">
        <v>1009</v>
      </c>
      <c r="S82" s="97"/>
      <c r="T82" s="98"/>
      <c r="U82" s="98"/>
      <c r="V82" s="99"/>
      <c r="W82" s="100" t="s">
        <v>815</v>
      </c>
      <c r="X82" s="99"/>
      <c r="Y82" s="101" t="s">
        <v>816</v>
      </c>
    </row>
    <row r="83" spans="1:25" s="102" customFormat="1" ht="48">
      <c r="A83" s="88" t="s">
        <v>406</v>
      </c>
      <c r="B83" s="112" t="s">
        <v>110</v>
      </c>
      <c r="C83" s="90" t="s">
        <v>73</v>
      </c>
      <c r="D83" s="90" t="s">
        <v>3</v>
      </c>
      <c r="E83" s="90" t="s">
        <v>13</v>
      </c>
      <c r="F83" s="90" t="s">
        <v>17</v>
      </c>
      <c r="G83" s="90" t="s">
        <v>34</v>
      </c>
      <c r="H83" s="90" t="s">
        <v>38</v>
      </c>
      <c r="I83" s="90" t="s">
        <v>84</v>
      </c>
      <c r="J83" s="90">
        <v>1</v>
      </c>
      <c r="K83" s="90" t="s">
        <v>48</v>
      </c>
      <c r="L83" s="90"/>
      <c r="M83" s="90"/>
      <c r="N83" s="92" t="s">
        <v>406</v>
      </c>
      <c r="O83" s="106" t="s">
        <v>325</v>
      </c>
      <c r="P83" s="94" t="s">
        <v>991</v>
      </c>
      <c r="Q83" s="95" t="s">
        <v>962</v>
      </c>
      <c r="R83" s="96" t="s">
        <v>1010</v>
      </c>
      <c r="S83" s="97"/>
      <c r="T83" s="98"/>
      <c r="U83" s="98"/>
      <c r="V83" s="99"/>
      <c r="W83" s="100" t="s">
        <v>815</v>
      </c>
      <c r="X83" s="99"/>
      <c r="Y83" s="101" t="s">
        <v>816</v>
      </c>
    </row>
    <row r="84" spans="1:25" s="102" customFormat="1" ht="48">
      <c r="A84" s="88" t="s">
        <v>407</v>
      </c>
      <c r="B84" s="90" t="s">
        <v>121</v>
      </c>
      <c r="C84" s="90" t="s">
        <v>73</v>
      </c>
      <c r="D84" s="90" t="s">
        <v>3</v>
      </c>
      <c r="E84" s="90" t="s">
        <v>13</v>
      </c>
      <c r="F84" s="90" t="s">
        <v>17</v>
      </c>
      <c r="G84" s="90" t="s">
        <v>34</v>
      </c>
      <c r="H84" s="90" t="s">
        <v>38</v>
      </c>
      <c r="I84" s="90" t="s">
        <v>84</v>
      </c>
      <c r="J84" s="90">
        <v>1</v>
      </c>
      <c r="K84" s="90" t="s">
        <v>45</v>
      </c>
      <c r="L84" s="90"/>
      <c r="M84" s="90"/>
      <c r="N84" s="92" t="s">
        <v>407</v>
      </c>
      <c r="O84" s="106" t="s">
        <v>325</v>
      </c>
      <c r="P84" s="94" t="s">
        <v>1011</v>
      </c>
      <c r="Q84" s="95" t="s">
        <v>962</v>
      </c>
      <c r="R84" s="96" t="s">
        <v>935</v>
      </c>
      <c r="S84" s="97"/>
      <c r="T84" s="98"/>
      <c r="U84" s="98"/>
      <c r="V84" s="99"/>
      <c r="W84" s="100" t="s">
        <v>815</v>
      </c>
      <c r="X84" s="99"/>
      <c r="Y84" s="101" t="s">
        <v>816</v>
      </c>
    </row>
    <row r="85" spans="1:25" s="102" customFormat="1" ht="48">
      <c r="A85" s="88" t="s">
        <v>408</v>
      </c>
      <c r="B85" s="112" t="s">
        <v>108</v>
      </c>
      <c r="C85" s="90" t="s">
        <v>73</v>
      </c>
      <c r="D85" s="90" t="s">
        <v>3</v>
      </c>
      <c r="E85" s="90" t="s">
        <v>13</v>
      </c>
      <c r="F85" s="90" t="s">
        <v>17</v>
      </c>
      <c r="G85" s="90" t="s">
        <v>34</v>
      </c>
      <c r="H85" s="90" t="s">
        <v>38</v>
      </c>
      <c r="I85" s="90" t="s">
        <v>84</v>
      </c>
      <c r="J85" s="90">
        <v>1</v>
      </c>
      <c r="K85" s="90" t="s">
        <v>58</v>
      </c>
      <c r="L85" s="90"/>
      <c r="M85" s="90"/>
      <c r="N85" s="92" t="s">
        <v>408</v>
      </c>
      <c r="O85" s="106" t="s">
        <v>325</v>
      </c>
      <c r="P85" s="94" t="s">
        <v>1012</v>
      </c>
      <c r="Q85" s="95" t="s">
        <v>962</v>
      </c>
      <c r="R85" s="96" t="s">
        <v>935</v>
      </c>
      <c r="S85" s="97"/>
      <c r="T85" s="98"/>
      <c r="U85" s="98"/>
      <c r="V85" s="99"/>
      <c r="W85" s="100" t="s">
        <v>815</v>
      </c>
      <c r="X85" s="99"/>
      <c r="Y85" s="101" t="s">
        <v>816</v>
      </c>
    </row>
    <row r="86" spans="1:25" s="102" customFormat="1" ht="66">
      <c r="A86" s="88" t="s">
        <v>409</v>
      </c>
      <c r="B86" s="112" t="s">
        <v>107</v>
      </c>
      <c r="C86" s="90" t="s">
        <v>73</v>
      </c>
      <c r="D86" s="90" t="s">
        <v>3</v>
      </c>
      <c r="E86" s="90" t="s">
        <v>13</v>
      </c>
      <c r="F86" s="90" t="s">
        <v>17</v>
      </c>
      <c r="G86" s="90" t="s">
        <v>34</v>
      </c>
      <c r="H86" s="90" t="s">
        <v>38</v>
      </c>
      <c r="I86" s="90" t="s">
        <v>84</v>
      </c>
      <c r="J86" s="90">
        <v>1</v>
      </c>
      <c r="K86" s="90" t="s">
        <v>67</v>
      </c>
      <c r="L86" s="90"/>
      <c r="M86" s="90"/>
      <c r="N86" s="92" t="s">
        <v>409</v>
      </c>
      <c r="O86" s="106" t="s">
        <v>325</v>
      </c>
      <c r="P86" s="118" t="s">
        <v>1013</v>
      </c>
      <c r="Q86" s="119" t="s">
        <v>1014</v>
      </c>
      <c r="R86" s="96" t="s">
        <v>1015</v>
      </c>
      <c r="S86" s="97"/>
      <c r="T86" s="98"/>
      <c r="U86" s="98"/>
      <c r="V86" s="99"/>
      <c r="W86" s="100" t="s">
        <v>815</v>
      </c>
      <c r="X86" s="99"/>
      <c r="Y86" s="101" t="s">
        <v>816</v>
      </c>
    </row>
    <row r="87" spans="1:25" s="102" customFormat="1" ht="48">
      <c r="A87" s="88" t="s">
        <v>410</v>
      </c>
      <c r="B87" s="112" t="s">
        <v>110</v>
      </c>
      <c r="C87" s="90" t="s">
        <v>73</v>
      </c>
      <c r="D87" s="90" t="s">
        <v>3</v>
      </c>
      <c r="E87" s="90" t="s">
        <v>13</v>
      </c>
      <c r="F87" s="90" t="s">
        <v>17</v>
      </c>
      <c r="G87" s="90" t="s">
        <v>34</v>
      </c>
      <c r="H87" s="90" t="s">
        <v>38</v>
      </c>
      <c r="I87" s="90" t="s">
        <v>84</v>
      </c>
      <c r="J87" s="90">
        <v>1</v>
      </c>
      <c r="K87" s="90" t="s">
        <v>67</v>
      </c>
      <c r="L87" s="90"/>
      <c r="M87" s="90"/>
      <c r="N87" s="92" t="s">
        <v>410</v>
      </c>
      <c r="O87" s="106" t="s">
        <v>325</v>
      </c>
      <c r="P87" s="120" t="s">
        <v>991</v>
      </c>
      <c r="Q87" s="121" t="s">
        <v>962</v>
      </c>
      <c r="R87" s="96" t="s">
        <v>1016</v>
      </c>
      <c r="S87" s="97"/>
      <c r="T87" s="98"/>
      <c r="U87" s="98"/>
      <c r="V87" s="99"/>
      <c r="W87" s="100" t="s">
        <v>815</v>
      </c>
      <c r="X87" s="99"/>
      <c r="Y87" s="101" t="s">
        <v>816</v>
      </c>
    </row>
    <row r="88" spans="1:25" s="102" customFormat="1" ht="48">
      <c r="A88" s="88" t="s">
        <v>411</v>
      </c>
      <c r="B88" s="112" t="s">
        <v>110</v>
      </c>
      <c r="C88" s="90" t="s">
        <v>73</v>
      </c>
      <c r="D88" s="90" t="s">
        <v>3</v>
      </c>
      <c r="E88" s="90" t="s">
        <v>13</v>
      </c>
      <c r="F88" s="90" t="s">
        <v>17</v>
      </c>
      <c r="G88" s="90" t="s">
        <v>34</v>
      </c>
      <c r="H88" s="90" t="s">
        <v>38</v>
      </c>
      <c r="I88" s="90" t="s">
        <v>84</v>
      </c>
      <c r="J88" s="90">
        <v>1</v>
      </c>
      <c r="K88" s="90" t="s">
        <v>63</v>
      </c>
      <c r="L88" s="90"/>
      <c r="M88" s="90"/>
      <c r="N88" s="92" t="s">
        <v>411</v>
      </c>
      <c r="O88" s="106" t="s">
        <v>325</v>
      </c>
      <c r="P88" s="120" t="s">
        <v>1017</v>
      </c>
      <c r="Q88" s="121" t="s">
        <v>962</v>
      </c>
      <c r="R88" s="96" t="s">
        <v>1018</v>
      </c>
      <c r="S88" s="97"/>
      <c r="T88" s="98"/>
      <c r="U88" s="98"/>
      <c r="V88" s="99"/>
      <c r="W88" s="100" t="s">
        <v>815</v>
      </c>
      <c r="X88" s="99"/>
      <c r="Y88" s="101" t="s">
        <v>816</v>
      </c>
    </row>
    <row r="89" spans="1:25" s="102" customFormat="1" ht="48">
      <c r="A89" s="88" t="s">
        <v>412</v>
      </c>
      <c r="B89" s="112" t="s">
        <v>109</v>
      </c>
      <c r="C89" s="90" t="s">
        <v>73</v>
      </c>
      <c r="D89" s="90" t="s">
        <v>3</v>
      </c>
      <c r="E89" s="90" t="s">
        <v>13</v>
      </c>
      <c r="F89" s="90" t="s">
        <v>17</v>
      </c>
      <c r="G89" s="90" t="s">
        <v>34</v>
      </c>
      <c r="H89" s="90" t="s">
        <v>38</v>
      </c>
      <c r="I89" s="90" t="s">
        <v>84</v>
      </c>
      <c r="J89" s="90">
        <v>1</v>
      </c>
      <c r="K89" s="90" t="s">
        <v>39</v>
      </c>
      <c r="L89" s="90"/>
      <c r="M89" s="90"/>
      <c r="N89" s="92" t="s">
        <v>412</v>
      </c>
      <c r="O89" s="106" t="s">
        <v>325</v>
      </c>
      <c r="P89" s="122" t="s">
        <v>1019</v>
      </c>
      <c r="Q89" s="121" t="s">
        <v>962</v>
      </c>
      <c r="R89" s="96" t="s">
        <v>1020</v>
      </c>
      <c r="S89" s="97"/>
      <c r="T89" s="98"/>
      <c r="U89" s="98"/>
      <c r="V89" s="99"/>
      <c r="W89" s="100" t="s">
        <v>815</v>
      </c>
      <c r="X89" s="99"/>
      <c r="Y89" s="101" t="s">
        <v>816</v>
      </c>
    </row>
    <row r="90" spans="1:25" s="102" customFormat="1" ht="66">
      <c r="A90" s="88" t="s">
        <v>413</v>
      </c>
      <c r="B90" s="112" t="s">
        <v>107</v>
      </c>
      <c r="C90" s="90" t="s">
        <v>73</v>
      </c>
      <c r="D90" s="90" t="s">
        <v>3</v>
      </c>
      <c r="E90" s="90" t="s">
        <v>13</v>
      </c>
      <c r="F90" s="90" t="s">
        <v>17</v>
      </c>
      <c r="G90" s="90" t="s">
        <v>34</v>
      </c>
      <c r="H90" s="90" t="s">
        <v>38</v>
      </c>
      <c r="I90" s="90" t="s">
        <v>84</v>
      </c>
      <c r="J90" s="90">
        <v>1</v>
      </c>
      <c r="K90" s="90" t="s">
        <v>39</v>
      </c>
      <c r="L90" s="90"/>
      <c r="M90" s="90"/>
      <c r="N90" s="92" t="s">
        <v>413</v>
      </c>
      <c r="O90" s="106" t="s">
        <v>325</v>
      </c>
      <c r="P90" s="94" t="s">
        <v>932</v>
      </c>
      <c r="Q90" s="95" t="s">
        <v>930</v>
      </c>
      <c r="R90" s="96" t="s">
        <v>1021</v>
      </c>
      <c r="S90" s="97"/>
      <c r="T90" s="98"/>
      <c r="U90" s="98"/>
      <c r="V90" s="99"/>
      <c r="W90" s="100" t="s">
        <v>815</v>
      </c>
      <c r="X90" s="99"/>
      <c r="Y90" s="101" t="s">
        <v>816</v>
      </c>
    </row>
    <row r="91" spans="1:25" s="102" customFormat="1" ht="48">
      <c r="A91" s="88" t="s">
        <v>414</v>
      </c>
      <c r="B91" s="112" t="s">
        <v>110</v>
      </c>
      <c r="C91" s="90" t="s">
        <v>73</v>
      </c>
      <c r="D91" s="90" t="s">
        <v>3</v>
      </c>
      <c r="E91" s="90" t="s">
        <v>13</v>
      </c>
      <c r="F91" s="90" t="s">
        <v>17</v>
      </c>
      <c r="G91" s="90" t="s">
        <v>34</v>
      </c>
      <c r="H91" s="90" t="s">
        <v>38</v>
      </c>
      <c r="I91" s="90" t="s">
        <v>84</v>
      </c>
      <c r="J91" s="90">
        <v>1</v>
      </c>
      <c r="K91" s="90" t="s">
        <v>58</v>
      </c>
      <c r="L91" s="90"/>
      <c r="M91" s="90"/>
      <c r="N91" s="92" t="s">
        <v>414</v>
      </c>
      <c r="O91" s="106" t="s">
        <v>325</v>
      </c>
      <c r="P91" s="94" t="s">
        <v>1017</v>
      </c>
      <c r="Q91" s="123" t="s">
        <v>962</v>
      </c>
      <c r="R91" s="96" t="s">
        <v>935</v>
      </c>
      <c r="S91" s="97"/>
      <c r="T91" s="98"/>
      <c r="U91" s="98"/>
      <c r="V91" s="99"/>
      <c r="W91" s="100" t="s">
        <v>815</v>
      </c>
      <c r="X91" s="99"/>
      <c r="Y91" s="101" t="s">
        <v>816</v>
      </c>
    </row>
    <row r="92" spans="1:25" s="102" customFormat="1" ht="88.5" customHeight="1">
      <c r="A92" s="88" t="s">
        <v>415</v>
      </c>
      <c r="B92" s="112" t="s">
        <v>113</v>
      </c>
      <c r="C92" s="90" t="s">
        <v>73</v>
      </c>
      <c r="D92" s="90" t="s">
        <v>3</v>
      </c>
      <c r="E92" s="90" t="s">
        <v>13</v>
      </c>
      <c r="F92" s="90" t="s">
        <v>17</v>
      </c>
      <c r="G92" s="90" t="s">
        <v>34</v>
      </c>
      <c r="H92" s="90" t="s">
        <v>38</v>
      </c>
      <c r="I92" s="90" t="s">
        <v>84</v>
      </c>
      <c r="J92" s="90">
        <v>1</v>
      </c>
      <c r="K92" s="90" t="s">
        <v>58</v>
      </c>
      <c r="L92" s="90"/>
      <c r="M92" s="90"/>
      <c r="N92" s="92" t="s">
        <v>415</v>
      </c>
      <c r="O92" s="106" t="s">
        <v>325</v>
      </c>
      <c r="P92" s="124" t="s">
        <v>1022</v>
      </c>
      <c r="Q92" s="123" t="s">
        <v>973</v>
      </c>
      <c r="R92" s="96" t="s">
        <v>974</v>
      </c>
      <c r="S92" s="97"/>
      <c r="T92" s="98"/>
      <c r="U92" s="98"/>
      <c r="V92" s="99"/>
      <c r="W92" s="100" t="s">
        <v>815</v>
      </c>
      <c r="X92" s="99"/>
      <c r="Y92" s="101" t="s">
        <v>816</v>
      </c>
    </row>
    <row r="93" spans="1:25" s="102" customFormat="1" ht="92.4">
      <c r="A93" s="88" t="s">
        <v>762</v>
      </c>
      <c r="B93" s="89" t="s">
        <v>763</v>
      </c>
      <c r="C93" s="90" t="s">
        <v>79</v>
      </c>
      <c r="D93" s="90" t="s">
        <v>757</v>
      </c>
      <c r="E93" s="90" t="s">
        <v>758</v>
      </c>
      <c r="F93" s="90" t="s">
        <v>241</v>
      </c>
      <c r="G93" s="90" t="s">
        <v>32</v>
      </c>
      <c r="H93" s="90" t="s">
        <v>38</v>
      </c>
      <c r="I93" s="90" t="s">
        <v>84</v>
      </c>
      <c r="J93" s="90">
        <v>1</v>
      </c>
      <c r="K93" s="90" t="s">
        <v>39</v>
      </c>
      <c r="L93" s="90"/>
      <c r="M93" s="90"/>
      <c r="N93" s="92" t="s">
        <v>762</v>
      </c>
      <c r="O93" s="106" t="s">
        <v>325</v>
      </c>
      <c r="P93" s="120" t="s">
        <v>1023</v>
      </c>
      <c r="Q93" s="121" t="s">
        <v>1024</v>
      </c>
      <c r="R93" s="96" t="s">
        <v>1025</v>
      </c>
      <c r="S93" s="97" t="s">
        <v>1026</v>
      </c>
      <c r="T93" s="98" t="s">
        <v>1027</v>
      </c>
      <c r="U93" s="98"/>
      <c r="V93" s="109" t="s">
        <v>874</v>
      </c>
      <c r="W93" s="108" t="s">
        <v>825</v>
      </c>
      <c r="X93" s="99" t="s">
        <v>833</v>
      </c>
      <c r="Y93" s="101" t="s">
        <v>816</v>
      </c>
    </row>
    <row r="94" spans="1:25" s="102" customFormat="1" ht="66">
      <c r="A94" s="88" t="s">
        <v>383</v>
      </c>
      <c r="B94" s="112" t="s">
        <v>107</v>
      </c>
      <c r="C94" s="90" t="s">
        <v>73</v>
      </c>
      <c r="D94" s="90" t="s">
        <v>3</v>
      </c>
      <c r="E94" s="90" t="s">
        <v>13</v>
      </c>
      <c r="F94" s="90" t="s">
        <v>17</v>
      </c>
      <c r="G94" s="90" t="s">
        <v>33</v>
      </c>
      <c r="H94" s="90" t="s">
        <v>38</v>
      </c>
      <c r="I94" s="90" t="s">
        <v>84</v>
      </c>
      <c r="J94" s="90">
        <v>1</v>
      </c>
      <c r="K94" s="90" t="s">
        <v>45</v>
      </c>
      <c r="L94" s="90"/>
      <c r="M94" s="90"/>
      <c r="N94" s="92" t="s">
        <v>383</v>
      </c>
      <c r="O94" s="106" t="s">
        <v>325</v>
      </c>
      <c r="P94" s="120" t="s">
        <v>932</v>
      </c>
      <c r="Q94" s="121" t="s">
        <v>930</v>
      </c>
      <c r="R94" s="96" t="s">
        <v>1028</v>
      </c>
      <c r="S94" s="111"/>
      <c r="T94" s="98"/>
      <c r="U94" s="98"/>
      <c r="V94" s="99"/>
      <c r="W94" s="100" t="s">
        <v>815</v>
      </c>
      <c r="X94" s="99"/>
      <c r="Y94" s="101" t="s">
        <v>816</v>
      </c>
    </row>
    <row r="95" spans="1:25" s="102" customFormat="1" ht="48">
      <c r="A95" s="88" t="s">
        <v>418</v>
      </c>
      <c r="B95" s="112" t="s">
        <v>109</v>
      </c>
      <c r="C95" s="90" t="s">
        <v>73</v>
      </c>
      <c r="D95" s="90" t="s">
        <v>3</v>
      </c>
      <c r="E95" s="90" t="s">
        <v>13</v>
      </c>
      <c r="F95" s="90" t="s">
        <v>17</v>
      </c>
      <c r="G95" s="90" t="s">
        <v>35</v>
      </c>
      <c r="H95" s="90" t="s">
        <v>38</v>
      </c>
      <c r="I95" s="90" t="s">
        <v>84</v>
      </c>
      <c r="J95" s="90">
        <v>1</v>
      </c>
      <c r="K95" s="90" t="s">
        <v>39</v>
      </c>
      <c r="L95" s="90"/>
      <c r="M95" s="90"/>
      <c r="N95" s="92" t="s">
        <v>418</v>
      </c>
      <c r="O95" s="106" t="s">
        <v>325</v>
      </c>
      <c r="P95" s="122" t="s">
        <v>1029</v>
      </c>
      <c r="Q95" s="125" t="s">
        <v>962</v>
      </c>
      <c r="R95" s="96" t="s">
        <v>1030</v>
      </c>
      <c r="S95" s="97"/>
      <c r="T95" s="98"/>
      <c r="U95" s="98"/>
      <c r="V95" s="99"/>
      <c r="W95" s="100" t="s">
        <v>815</v>
      </c>
      <c r="X95" s="99"/>
      <c r="Y95" s="101" t="s">
        <v>816</v>
      </c>
    </row>
    <row r="96" spans="1:25" s="102" customFormat="1" ht="48">
      <c r="A96" s="88" t="s">
        <v>419</v>
      </c>
      <c r="B96" s="112" t="s">
        <v>114</v>
      </c>
      <c r="C96" s="90" t="s">
        <v>75</v>
      </c>
      <c r="D96" s="90" t="s">
        <v>3</v>
      </c>
      <c r="E96" s="90" t="s">
        <v>13</v>
      </c>
      <c r="F96" s="90" t="s">
        <v>17</v>
      </c>
      <c r="G96" s="90" t="s">
        <v>35</v>
      </c>
      <c r="H96" s="90" t="s">
        <v>38</v>
      </c>
      <c r="I96" s="90" t="s">
        <v>84</v>
      </c>
      <c r="J96" s="90">
        <v>1</v>
      </c>
      <c r="K96" s="90" t="s">
        <v>39</v>
      </c>
      <c r="L96" s="90"/>
      <c r="M96" s="90"/>
      <c r="N96" s="92" t="s">
        <v>419</v>
      </c>
      <c r="O96" s="106" t="s">
        <v>325</v>
      </c>
      <c r="P96" s="94" t="s">
        <v>1031</v>
      </c>
      <c r="Q96" s="95" t="s">
        <v>962</v>
      </c>
      <c r="R96" s="96" t="s">
        <v>1030</v>
      </c>
      <c r="S96" s="97"/>
      <c r="T96" s="98"/>
      <c r="U96" s="98"/>
      <c r="V96" s="99"/>
      <c r="W96" s="100" t="s">
        <v>815</v>
      </c>
      <c r="X96" s="99"/>
      <c r="Y96" s="101" t="s">
        <v>816</v>
      </c>
    </row>
    <row r="97" spans="1:25" s="102" customFormat="1" ht="109.5" customHeight="1">
      <c r="A97" s="88" t="s">
        <v>420</v>
      </c>
      <c r="B97" s="112" t="s">
        <v>109</v>
      </c>
      <c r="C97" s="90" t="s">
        <v>73</v>
      </c>
      <c r="D97" s="90" t="s">
        <v>3</v>
      </c>
      <c r="E97" s="90" t="s">
        <v>13</v>
      </c>
      <c r="F97" s="90" t="s">
        <v>17</v>
      </c>
      <c r="G97" s="90" t="s">
        <v>35</v>
      </c>
      <c r="H97" s="90" t="s">
        <v>38</v>
      </c>
      <c r="I97" s="90" t="s">
        <v>84</v>
      </c>
      <c r="J97" s="90">
        <v>1</v>
      </c>
      <c r="K97" s="90" t="s">
        <v>69</v>
      </c>
      <c r="L97" s="90"/>
      <c r="M97" s="90"/>
      <c r="N97" s="92" t="s">
        <v>420</v>
      </c>
      <c r="O97" s="106" t="s">
        <v>325</v>
      </c>
      <c r="P97" s="94" t="s">
        <v>1032</v>
      </c>
      <c r="Q97" s="95" t="s">
        <v>951</v>
      </c>
      <c r="R97" s="96" t="s">
        <v>1033</v>
      </c>
      <c r="S97" s="97"/>
      <c r="T97" s="98"/>
      <c r="U97" s="98"/>
      <c r="V97" s="99"/>
      <c r="W97" s="100" t="s">
        <v>815</v>
      </c>
      <c r="X97" s="99"/>
      <c r="Y97" s="101" t="s">
        <v>816</v>
      </c>
    </row>
    <row r="98" spans="1:25" s="102" customFormat="1" ht="115.5" customHeight="1">
      <c r="A98" s="88" t="s">
        <v>421</v>
      </c>
      <c r="B98" s="112" t="s">
        <v>109</v>
      </c>
      <c r="C98" s="90" t="s">
        <v>73</v>
      </c>
      <c r="D98" s="90" t="s">
        <v>3</v>
      </c>
      <c r="E98" s="90" t="s">
        <v>13</v>
      </c>
      <c r="F98" s="90" t="s">
        <v>17</v>
      </c>
      <c r="G98" s="90" t="s">
        <v>35</v>
      </c>
      <c r="H98" s="90" t="s">
        <v>38</v>
      </c>
      <c r="I98" s="90" t="s">
        <v>84</v>
      </c>
      <c r="J98" s="90">
        <v>1</v>
      </c>
      <c r="K98" s="90" t="s">
        <v>65</v>
      </c>
      <c r="L98" s="90"/>
      <c r="M98" s="90"/>
      <c r="N98" s="92" t="s">
        <v>421</v>
      </c>
      <c r="O98" s="106" t="s">
        <v>325</v>
      </c>
      <c r="P98" s="94" t="s">
        <v>1034</v>
      </c>
      <c r="Q98" s="95" t="s">
        <v>951</v>
      </c>
      <c r="R98" s="96" t="s">
        <v>1035</v>
      </c>
      <c r="S98" s="97"/>
      <c r="T98" s="98"/>
      <c r="U98" s="98"/>
      <c r="V98" s="99"/>
      <c r="W98" s="100" t="s">
        <v>815</v>
      </c>
      <c r="X98" s="99"/>
      <c r="Y98" s="101" t="s">
        <v>816</v>
      </c>
    </row>
    <row r="99" spans="1:25" s="102" customFormat="1" ht="66">
      <c r="A99" s="88" t="s">
        <v>368</v>
      </c>
      <c r="B99" s="112" t="s">
        <v>107</v>
      </c>
      <c r="C99" s="90" t="s">
        <v>73</v>
      </c>
      <c r="D99" s="90" t="s">
        <v>3</v>
      </c>
      <c r="E99" s="90" t="s">
        <v>13</v>
      </c>
      <c r="F99" s="90" t="s">
        <v>17</v>
      </c>
      <c r="G99" s="90" t="s">
        <v>33</v>
      </c>
      <c r="H99" s="90" t="s">
        <v>38</v>
      </c>
      <c r="I99" s="90" t="s">
        <v>84</v>
      </c>
      <c r="J99" s="90">
        <v>1</v>
      </c>
      <c r="K99" s="90" t="s">
        <v>39</v>
      </c>
      <c r="L99" s="90"/>
      <c r="M99" s="90"/>
      <c r="N99" s="92" t="s">
        <v>368</v>
      </c>
      <c r="O99" s="106" t="s">
        <v>325</v>
      </c>
      <c r="P99" s="94" t="s">
        <v>932</v>
      </c>
      <c r="Q99" s="95" t="s">
        <v>930</v>
      </c>
      <c r="R99" s="96" t="s">
        <v>985</v>
      </c>
      <c r="S99" s="111"/>
      <c r="T99" s="98"/>
      <c r="U99" s="98"/>
      <c r="V99" s="99"/>
      <c r="W99" s="100" t="s">
        <v>815</v>
      </c>
      <c r="X99" s="99"/>
      <c r="Y99" s="101" t="s">
        <v>816</v>
      </c>
    </row>
    <row r="100" spans="1:25" s="102" customFormat="1" ht="110.25" customHeight="1">
      <c r="A100" s="88" t="s">
        <v>423</v>
      </c>
      <c r="B100" s="112" t="s">
        <v>114</v>
      </c>
      <c r="C100" s="90" t="s">
        <v>75</v>
      </c>
      <c r="D100" s="90" t="s">
        <v>3</v>
      </c>
      <c r="E100" s="90" t="s">
        <v>13</v>
      </c>
      <c r="F100" s="90" t="s">
        <v>17</v>
      </c>
      <c r="G100" s="90" t="s">
        <v>35</v>
      </c>
      <c r="H100" s="90" t="s">
        <v>38</v>
      </c>
      <c r="I100" s="90" t="s">
        <v>84</v>
      </c>
      <c r="J100" s="90">
        <v>1</v>
      </c>
      <c r="K100" s="90" t="s">
        <v>44</v>
      </c>
      <c r="L100" s="90"/>
      <c r="M100" s="90"/>
      <c r="N100" s="92" t="s">
        <v>423</v>
      </c>
      <c r="O100" s="106" t="s">
        <v>325</v>
      </c>
      <c r="P100" s="94" t="s">
        <v>1031</v>
      </c>
      <c r="Q100" s="95" t="s">
        <v>951</v>
      </c>
      <c r="R100" s="96" t="s">
        <v>1036</v>
      </c>
      <c r="S100" s="97"/>
      <c r="T100" s="98"/>
      <c r="U100" s="98"/>
      <c r="V100" s="99"/>
      <c r="W100" s="100" t="s">
        <v>815</v>
      </c>
      <c r="X100" s="99"/>
      <c r="Y100" s="101" t="s">
        <v>816</v>
      </c>
    </row>
    <row r="101" spans="1:25" s="102" customFormat="1" ht="109.5" customHeight="1">
      <c r="A101" s="88" t="s">
        <v>424</v>
      </c>
      <c r="B101" s="112" t="s">
        <v>109</v>
      </c>
      <c r="C101" s="90" t="s">
        <v>73</v>
      </c>
      <c r="D101" s="90" t="s">
        <v>3</v>
      </c>
      <c r="E101" s="90" t="s">
        <v>13</v>
      </c>
      <c r="F101" s="90" t="s">
        <v>17</v>
      </c>
      <c r="G101" s="90" t="s">
        <v>35</v>
      </c>
      <c r="H101" s="90" t="s">
        <v>38</v>
      </c>
      <c r="I101" s="90" t="s">
        <v>84</v>
      </c>
      <c r="J101" s="90">
        <v>1</v>
      </c>
      <c r="K101" s="90" t="s">
        <v>65</v>
      </c>
      <c r="L101" s="90"/>
      <c r="M101" s="90"/>
      <c r="N101" s="92" t="s">
        <v>424</v>
      </c>
      <c r="O101" s="106" t="s">
        <v>325</v>
      </c>
      <c r="P101" s="94" t="s">
        <v>1037</v>
      </c>
      <c r="Q101" s="95" t="s">
        <v>951</v>
      </c>
      <c r="R101" s="96" t="s">
        <v>1038</v>
      </c>
      <c r="S101" s="97"/>
      <c r="T101" s="98"/>
      <c r="U101" s="98"/>
      <c r="V101" s="99"/>
      <c r="W101" s="100" t="s">
        <v>815</v>
      </c>
      <c r="X101" s="99"/>
      <c r="Y101" s="101" t="s">
        <v>816</v>
      </c>
    </row>
    <row r="102" spans="1:25" s="102" customFormat="1" ht="92.4">
      <c r="A102" s="88" t="s">
        <v>425</v>
      </c>
      <c r="B102" s="112" t="s">
        <v>113</v>
      </c>
      <c r="C102" s="90" t="s">
        <v>73</v>
      </c>
      <c r="D102" s="90" t="s">
        <v>3</v>
      </c>
      <c r="E102" s="90" t="s">
        <v>13</v>
      </c>
      <c r="F102" s="90" t="s">
        <v>17</v>
      </c>
      <c r="G102" s="90" t="s">
        <v>35</v>
      </c>
      <c r="H102" s="90" t="s">
        <v>38</v>
      </c>
      <c r="I102" s="90" t="s">
        <v>84</v>
      </c>
      <c r="J102" s="90">
        <v>1</v>
      </c>
      <c r="K102" s="90" t="s">
        <v>65</v>
      </c>
      <c r="L102" s="90"/>
      <c r="M102" s="90"/>
      <c r="N102" s="92" t="s">
        <v>425</v>
      </c>
      <c r="O102" s="106" t="s">
        <v>325</v>
      </c>
      <c r="P102" s="94" t="s">
        <v>1022</v>
      </c>
      <c r="Q102" s="95" t="s">
        <v>1039</v>
      </c>
      <c r="R102" s="96" t="s">
        <v>1040</v>
      </c>
      <c r="S102" s="97"/>
      <c r="T102" s="98"/>
      <c r="U102" s="98"/>
      <c r="V102" s="99"/>
      <c r="W102" s="100" t="s">
        <v>815</v>
      </c>
      <c r="X102" s="99"/>
      <c r="Y102" s="101" t="s">
        <v>816</v>
      </c>
    </row>
    <row r="103" spans="1:25" s="102" customFormat="1" ht="116.25" customHeight="1">
      <c r="A103" s="88" t="s">
        <v>426</v>
      </c>
      <c r="B103" s="112" t="s">
        <v>109</v>
      </c>
      <c r="C103" s="90" t="s">
        <v>73</v>
      </c>
      <c r="D103" s="90" t="s">
        <v>3</v>
      </c>
      <c r="E103" s="90" t="s">
        <v>13</v>
      </c>
      <c r="F103" s="90" t="s">
        <v>17</v>
      </c>
      <c r="G103" s="90" t="s">
        <v>35</v>
      </c>
      <c r="H103" s="90" t="s">
        <v>38</v>
      </c>
      <c r="I103" s="90" t="s">
        <v>84</v>
      </c>
      <c r="J103" s="90">
        <v>1</v>
      </c>
      <c r="K103" s="90" t="s">
        <v>57</v>
      </c>
      <c r="L103" s="90"/>
      <c r="M103" s="90"/>
      <c r="N103" s="92" t="s">
        <v>426</v>
      </c>
      <c r="O103" s="106" t="s">
        <v>325</v>
      </c>
      <c r="P103" s="94" t="s">
        <v>1041</v>
      </c>
      <c r="Q103" s="95" t="s">
        <v>951</v>
      </c>
      <c r="R103" s="96" t="s">
        <v>1042</v>
      </c>
      <c r="S103" s="97"/>
      <c r="T103" s="98"/>
      <c r="U103" s="98"/>
      <c r="V103" s="99"/>
      <c r="W103" s="100" t="s">
        <v>815</v>
      </c>
      <c r="X103" s="99"/>
      <c r="Y103" s="101" t="s">
        <v>816</v>
      </c>
    </row>
    <row r="104" spans="1:25" s="102" customFormat="1" ht="115.5" customHeight="1">
      <c r="A104" s="88" t="s">
        <v>427</v>
      </c>
      <c r="B104" s="112" t="s">
        <v>109</v>
      </c>
      <c r="C104" s="90" t="s">
        <v>73</v>
      </c>
      <c r="D104" s="90" t="s">
        <v>3</v>
      </c>
      <c r="E104" s="90" t="s">
        <v>13</v>
      </c>
      <c r="F104" s="90" t="s">
        <v>17</v>
      </c>
      <c r="G104" s="90" t="s">
        <v>35</v>
      </c>
      <c r="H104" s="90" t="s">
        <v>38</v>
      </c>
      <c r="I104" s="90" t="s">
        <v>84</v>
      </c>
      <c r="J104" s="90">
        <v>1</v>
      </c>
      <c r="K104" s="90" t="s">
        <v>45</v>
      </c>
      <c r="L104" s="90"/>
      <c r="M104" s="90"/>
      <c r="N104" s="92" t="s">
        <v>427</v>
      </c>
      <c r="O104" s="106" t="s">
        <v>325</v>
      </c>
      <c r="P104" s="94" t="s">
        <v>1043</v>
      </c>
      <c r="Q104" s="95" t="s">
        <v>951</v>
      </c>
      <c r="R104" s="96" t="s">
        <v>990</v>
      </c>
      <c r="S104" s="97"/>
      <c r="T104" s="98"/>
      <c r="U104" s="98"/>
      <c r="V104" s="99"/>
      <c r="W104" s="100" t="s">
        <v>815</v>
      </c>
      <c r="X104" s="99"/>
      <c r="Y104" s="101" t="s">
        <v>816</v>
      </c>
    </row>
    <row r="105" spans="1:25" s="102" customFormat="1" ht="48">
      <c r="A105" s="88" t="s">
        <v>117</v>
      </c>
      <c r="B105" s="112" t="s">
        <v>118</v>
      </c>
      <c r="C105" s="90" t="s">
        <v>73</v>
      </c>
      <c r="D105" s="90" t="s">
        <v>3</v>
      </c>
      <c r="E105" s="90" t="s">
        <v>13</v>
      </c>
      <c r="F105" s="90" t="s">
        <v>17</v>
      </c>
      <c r="G105" s="90" t="s">
        <v>35</v>
      </c>
      <c r="H105" s="90" t="s">
        <v>38</v>
      </c>
      <c r="I105" s="90" t="s">
        <v>84</v>
      </c>
      <c r="J105" s="90">
        <v>1</v>
      </c>
      <c r="K105" s="90" t="s">
        <v>63</v>
      </c>
      <c r="L105" s="90"/>
      <c r="M105" s="90"/>
      <c r="N105" s="92" t="s">
        <v>117</v>
      </c>
      <c r="O105" s="106" t="s">
        <v>325</v>
      </c>
      <c r="P105" s="94" t="s">
        <v>1044</v>
      </c>
      <c r="Q105" s="95" t="s">
        <v>962</v>
      </c>
      <c r="R105" s="96" t="s">
        <v>1045</v>
      </c>
      <c r="S105" s="97"/>
      <c r="T105" s="98"/>
      <c r="U105" s="98"/>
      <c r="V105" s="99"/>
      <c r="W105" s="100" t="s">
        <v>815</v>
      </c>
      <c r="X105" s="99"/>
      <c r="Y105" s="101" t="s">
        <v>816</v>
      </c>
    </row>
    <row r="106" spans="1:25" s="102" customFormat="1" ht="117.75" customHeight="1">
      <c r="A106" s="88" t="s">
        <v>119</v>
      </c>
      <c r="B106" s="112" t="s">
        <v>109</v>
      </c>
      <c r="C106" s="90" t="s">
        <v>73</v>
      </c>
      <c r="D106" s="90" t="s">
        <v>3</v>
      </c>
      <c r="E106" s="90" t="s">
        <v>13</v>
      </c>
      <c r="F106" s="90" t="s">
        <v>17</v>
      </c>
      <c r="G106" s="90" t="s">
        <v>35</v>
      </c>
      <c r="H106" s="90" t="s">
        <v>38</v>
      </c>
      <c r="I106" s="90" t="s">
        <v>84</v>
      </c>
      <c r="J106" s="90">
        <v>1</v>
      </c>
      <c r="K106" s="90" t="s">
        <v>57</v>
      </c>
      <c r="L106" s="90"/>
      <c r="M106" s="90"/>
      <c r="N106" s="92" t="s">
        <v>119</v>
      </c>
      <c r="O106" s="106" t="s">
        <v>325</v>
      </c>
      <c r="P106" s="94" t="s">
        <v>1046</v>
      </c>
      <c r="Q106" s="95" t="s">
        <v>951</v>
      </c>
      <c r="R106" s="96" t="s">
        <v>1047</v>
      </c>
      <c r="S106" s="97"/>
      <c r="T106" s="98"/>
      <c r="U106" s="98"/>
      <c r="V106" s="99"/>
      <c r="W106" s="100" t="s">
        <v>815</v>
      </c>
      <c r="X106" s="99"/>
      <c r="Y106" s="101" t="s">
        <v>816</v>
      </c>
    </row>
    <row r="107" spans="1:25" s="102" customFormat="1" ht="48">
      <c r="A107" s="88" t="s">
        <v>120</v>
      </c>
      <c r="B107" s="112" t="s">
        <v>121</v>
      </c>
      <c r="C107" s="90" t="s">
        <v>73</v>
      </c>
      <c r="D107" s="90" t="s">
        <v>3</v>
      </c>
      <c r="E107" s="90" t="s">
        <v>13</v>
      </c>
      <c r="F107" s="90" t="s">
        <v>17</v>
      </c>
      <c r="G107" s="90" t="s">
        <v>35</v>
      </c>
      <c r="H107" s="90" t="s">
        <v>38</v>
      </c>
      <c r="I107" s="90" t="s">
        <v>84</v>
      </c>
      <c r="J107" s="90">
        <v>1</v>
      </c>
      <c r="K107" s="90" t="s">
        <v>67</v>
      </c>
      <c r="L107" s="90"/>
      <c r="M107" s="90"/>
      <c r="N107" s="92" t="s">
        <v>120</v>
      </c>
      <c r="O107" s="106" t="s">
        <v>325</v>
      </c>
      <c r="P107" s="94" t="s">
        <v>1048</v>
      </c>
      <c r="Q107" s="95" t="s">
        <v>962</v>
      </c>
      <c r="R107" s="96" t="s">
        <v>1049</v>
      </c>
      <c r="S107" s="97"/>
      <c r="T107" s="98"/>
      <c r="U107" s="98"/>
      <c r="V107" s="99"/>
      <c r="W107" s="100" t="s">
        <v>815</v>
      </c>
      <c r="X107" s="99"/>
      <c r="Y107" s="101" t="s">
        <v>816</v>
      </c>
    </row>
    <row r="108" spans="1:25" s="102" customFormat="1" ht="114" customHeight="1">
      <c r="A108" s="88" t="s">
        <v>122</v>
      </c>
      <c r="B108" s="112" t="s">
        <v>109</v>
      </c>
      <c r="C108" s="90" t="s">
        <v>73</v>
      </c>
      <c r="D108" s="90" t="s">
        <v>3</v>
      </c>
      <c r="E108" s="90" t="s">
        <v>13</v>
      </c>
      <c r="F108" s="90" t="s">
        <v>17</v>
      </c>
      <c r="G108" s="90" t="s">
        <v>36</v>
      </c>
      <c r="H108" s="90" t="s">
        <v>38</v>
      </c>
      <c r="I108" s="90" t="s">
        <v>84</v>
      </c>
      <c r="J108" s="90">
        <v>1</v>
      </c>
      <c r="K108" s="90" t="s">
        <v>71</v>
      </c>
      <c r="L108" s="90"/>
      <c r="M108" s="90"/>
      <c r="N108" s="92" t="s">
        <v>122</v>
      </c>
      <c r="O108" s="106" t="s">
        <v>325</v>
      </c>
      <c r="P108" s="94" t="s">
        <v>1050</v>
      </c>
      <c r="Q108" s="95" t="s">
        <v>951</v>
      </c>
      <c r="R108" s="96" t="s">
        <v>1051</v>
      </c>
      <c r="S108" s="97"/>
      <c r="T108" s="98"/>
      <c r="U108" s="98"/>
      <c r="V108" s="99"/>
      <c r="W108" s="100" t="s">
        <v>815</v>
      </c>
      <c r="X108" s="99"/>
      <c r="Y108" s="101" t="s">
        <v>816</v>
      </c>
    </row>
    <row r="109" spans="1:25" s="102" customFormat="1" ht="52.8">
      <c r="A109" s="88" t="s">
        <v>123</v>
      </c>
      <c r="B109" s="112" t="s">
        <v>124</v>
      </c>
      <c r="C109" s="90" t="s">
        <v>73</v>
      </c>
      <c r="D109" s="90" t="s">
        <v>3</v>
      </c>
      <c r="E109" s="90" t="s">
        <v>13</v>
      </c>
      <c r="F109" s="90" t="s">
        <v>17</v>
      </c>
      <c r="G109" s="90" t="s">
        <v>36</v>
      </c>
      <c r="H109" s="90" t="s">
        <v>38</v>
      </c>
      <c r="I109" s="90" t="s">
        <v>84</v>
      </c>
      <c r="J109" s="90">
        <v>1</v>
      </c>
      <c r="K109" s="90" t="s">
        <v>67</v>
      </c>
      <c r="L109" s="90"/>
      <c r="M109" s="90"/>
      <c r="N109" s="92" t="s">
        <v>123</v>
      </c>
      <c r="O109" s="106" t="s">
        <v>325</v>
      </c>
      <c r="P109" s="94" t="s">
        <v>1052</v>
      </c>
      <c r="Q109" s="95" t="s">
        <v>1053</v>
      </c>
      <c r="R109" s="96" t="s">
        <v>1054</v>
      </c>
      <c r="S109" s="97"/>
      <c r="T109" s="98"/>
      <c r="U109" s="98"/>
      <c r="V109" s="99"/>
      <c r="W109" s="100" t="s">
        <v>815</v>
      </c>
      <c r="X109" s="99"/>
      <c r="Y109" s="101" t="s">
        <v>816</v>
      </c>
    </row>
    <row r="110" spans="1:25" s="102" customFormat="1" ht="48">
      <c r="A110" s="88" t="s">
        <v>125</v>
      </c>
      <c r="B110" s="112" t="s">
        <v>121</v>
      </c>
      <c r="C110" s="90" t="s">
        <v>73</v>
      </c>
      <c r="D110" s="90" t="s">
        <v>3</v>
      </c>
      <c r="E110" s="90" t="s">
        <v>13</v>
      </c>
      <c r="F110" s="90" t="s">
        <v>17</v>
      </c>
      <c r="G110" s="90" t="s">
        <v>36</v>
      </c>
      <c r="H110" s="90" t="s">
        <v>38</v>
      </c>
      <c r="I110" s="90" t="s">
        <v>84</v>
      </c>
      <c r="J110" s="90">
        <v>1</v>
      </c>
      <c r="K110" s="90" t="s">
        <v>67</v>
      </c>
      <c r="L110" s="90"/>
      <c r="M110" s="90"/>
      <c r="N110" s="92" t="s">
        <v>125</v>
      </c>
      <c r="O110" s="106" t="s">
        <v>325</v>
      </c>
      <c r="P110" s="94" t="s">
        <v>1048</v>
      </c>
      <c r="Q110" s="95" t="s">
        <v>962</v>
      </c>
      <c r="R110" s="96" t="s">
        <v>1055</v>
      </c>
      <c r="S110" s="97"/>
      <c r="T110" s="98"/>
      <c r="U110" s="98"/>
      <c r="V110" s="99"/>
      <c r="W110" s="100" t="s">
        <v>815</v>
      </c>
      <c r="X110" s="99"/>
      <c r="Y110" s="101" t="s">
        <v>816</v>
      </c>
    </row>
    <row r="111" spans="1:25" s="102" customFormat="1" ht="92.4">
      <c r="A111" s="88" t="s">
        <v>126</v>
      </c>
      <c r="B111" s="112" t="s">
        <v>113</v>
      </c>
      <c r="C111" s="90" t="s">
        <v>73</v>
      </c>
      <c r="D111" s="90" t="s">
        <v>3</v>
      </c>
      <c r="E111" s="90" t="s">
        <v>13</v>
      </c>
      <c r="F111" s="90" t="s">
        <v>17</v>
      </c>
      <c r="G111" s="90" t="s">
        <v>36</v>
      </c>
      <c r="H111" s="90" t="s">
        <v>38</v>
      </c>
      <c r="I111" s="90" t="s">
        <v>84</v>
      </c>
      <c r="J111" s="90">
        <v>1</v>
      </c>
      <c r="K111" s="90" t="s">
        <v>61</v>
      </c>
      <c r="L111" s="90"/>
      <c r="M111" s="90"/>
      <c r="N111" s="92" t="s">
        <v>126</v>
      </c>
      <c r="O111" s="106" t="s">
        <v>325</v>
      </c>
      <c r="P111" s="94" t="s">
        <v>1022</v>
      </c>
      <c r="Q111" s="95" t="s">
        <v>1039</v>
      </c>
      <c r="R111" s="96" t="s">
        <v>1056</v>
      </c>
      <c r="S111" s="97"/>
      <c r="T111" s="98"/>
      <c r="U111" s="98"/>
      <c r="V111" s="99"/>
      <c r="W111" s="100" t="s">
        <v>815</v>
      </c>
      <c r="X111" s="99"/>
      <c r="Y111" s="101" t="s">
        <v>816</v>
      </c>
    </row>
    <row r="112" spans="1:25" s="102" customFormat="1" ht="105.6">
      <c r="A112" s="88" t="s">
        <v>127</v>
      </c>
      <c r="B112" s="112" t="s">
        <v>109</v>
      </c>
      <c r="C112" s="90" t="s">
        <v>73</v>
      </c>
      <c r="D112" s="90" t="s">
        <v>3</v>
      </c>
      <c r="E112" s="90" t="s">
        <v>13</v>
      </c>
      <c r="F112" s="90" t="s">
        <v>17</v>
      </c>
      <c r="G112" s="90" t="s">
        <v>36</v>
      </c>
      <c r="H112" s="90" t="s">
        <v>38</v>
      </c>
      <c r="I112" s="90" t="s">
        <v>84</v>
      </c>
      <c r="J112" s="90">
        <v>1</v>
      </c>
      <c r="K112" s="90" t="s">
        <v>65</v>
      </c>
      <c r="L112" s="90"/>
      <c r="M112" s="90"/>
      <c r="N112" s="92" t="s">
        <v>127</v>
      </c>
      <c r="O112" s="106" t="s">
        <v>325</v>
      </c>
      <c r="P112" s="94" t="s">
        <v>1057</v>
      </c>
      <c r="Q112" s="105" t="s">
        <v>1058</v>
      </c>
      <c r="R112" s="96" t="s">
        <v>1059</v>
      </c>
      <c r="S112" s="97"/>
      <c r="T112" s="98"/>
      <c r="U112" s="98"/>
      <c r="V112" s="99"/>
      <c r="W112" s="100" t="s">
        <v>815</v>
      </c>
      <c r="X112" s="99"/>
      <c r="Y112" s="101" t="s">
        <v>816</v>
      </c>
    </row>
    <row r="113" spans="1:25" s="102" customFormat="1" ht="92.4">
      <c r="A113" s="88" t="s">
        <v>128</v>
      </c>
      <c r="B113" s="112" t="s">
        <v>113</v>
      </c>
      <c r="C113" s="90" t="s">
        <v>73</v>
      </c>
      <c r="D113" s="90" t="s">
        <v>3</v>
      </c>
      <c r="E113" s="90" t="s">
        <v>13</v>
      </c>
      <c r="F113" s="90" t="s">
        <v>17</v>
      </c>
      <c r="G113" s="90" t="s">
        <v>36</v>
      </c>
      <c r="H113" s="90" t="s">
        <v>38</v>
      </c>
      <c r="I113" s="90" t="s">
        <v>84</v>
      </c>
      <c r="J113" s="90">
        <v>1</v>
      </c>
      <c r="K113" s="90" t="s">
        <v>67</v>
      </c>
      <c r="L113" s="90"/>
      <c r="M113" s="90"/>
      <c r="N113" s="92" t="s">
        <v>128</v>
      </c>
      <c r="O113" s="106" t="s">
        <v>325</v>
      </c>
      <c r="P113" s="94" t="s">
        <v>1022</v>
      </c>
      <c r="Q113" s="95" t="s">
        <v>1039</v>
      </c>
      <c r="R113" s="96" t="s">
        <v>999</v>
      </c>
      <c r="S113" s="97"/>
      <c r="T113" s="98"/>
      <c r="U113" s="98"/>
      <c r="V113" s="99"/>
      <c r="W113" s="100" t="s">
        <v>815</v>
      </c>
      <c r="X113" s="99"/>
      <c r="Y113" s="101" t="s">
        <v>816</v>
      </c>
    </row>
    <row r="114" spans="1:25" s="102" customFormat="1" ht="92.4">
      <c r="A114" s="88" t="s">
        <v>129</v>
      </c>
      <c r="B114" s="112" t="s">
        <v>113</v>
      </c>
      <c r="C114" s="90" t="s">
        <v>73</v>
      </c>
      <c r="D114" s="90" t="s">
        <v>3</v>
      </c>
      <c r="E114" s="90" t="s">
        <v>13</v>
      </c>
      <c r="F114" s="90" t="s">
        <v>17</v>
      </c>
      <c r="G114" s="90" t="s">
        <v>36</v>
      </c>
      <c r="H114" s="90" t="s">
        <v>38</v>
      </c>
      <c r="I114" s="90" t="s">
        <v>84</v>
      </c>
      <c r="J114" s="90">
        <v>1</v>
      </c>
      <c r="K114" s="90" t="s">
        <v>45</v>
      </c>
      <c r="L114" s="90"/>
      <c r="M114" s="90"/>
      <c r="N114" s="92" t="s">
        <v>129</v>
      </c>
      <c r="O114" s="106" t="s">
        <v>325</v>
      </c>
      <c r="P114" s="94" t="s">
        <v>1022</v>
      </c>
      <c r="Q114" s="95" t="s">
        <v>1039</v>
      </c>
      <c r="R114" s="96" t="s">
        <v>999</v>
      </c>
      <c r="S114" s="97"/>
      <c r="T114" s="98"/>
      <c r="U114" s="98"/>
      <c r="V114" s="99"/>
      <c r="W114" s="100" t="s">
        <v>815</v>
      </c>
      <c r="X114" s="99"/>
      <c r="Y114" s="101" t="s">
        <v>816</v>
      </c>
    </row>
    <row r="115" spans="1:25" s="102" customFormat="1" ht="126.75" customHeight="1">
      <c r="A115" s="88" t="s">
        <v>130</v>
      </c>
      <c r="B115" s="112" t="s">
        <v>109</v>
      </c>
      <c r="C115" s="90" t="s">
        <v>73</v>
      </c>
      <c r="D115" s="90" t="s">
        <v>3</v>
      </c>
      <c r="E115" s="90" t="s">
        <v>13</v>
      </c>
      <c r="F115" s="90" t="s">
        <v>17</v>
      </c>
      <c r="G115" s="90" t="s">
        <v>36</v>
      </c>
      <c r="H115" s="90" t="s">
        <v>38</v>
      </c>
      <c r="I115" s="90" t="s">
        <v>84</v>
      </c>
      <c r="J115" s="90">
        <v>1</v>
      </c>
      <c r="K115" s="90" t="s">
        <v>45</v>
      </c>
      <c r="L115" s="90"/>
      <c r="M115" s="90"/>
      <c r="N115" s="92" t="s">
        <v>130</v>
      </c>
      <c r="O115" s="106" t="s">
        <v>325</v>
      </c>
      <c r="P115" s="94" t="s">
        <v>1034</v>
      </c>
      <c r="Q115" s="95" t="s">
        <v>951</v>
      </c>
      <c r="R115" s="96" t="s">
        <v>1060</v>
      </c>
      <c r="S115" s="97"/>
      <c r="T115" s="98"/>
      <c r="U115" s="98"/>
      <c r="V115" s="99"/>
      <c r="W115" s="100" t="s">
        <v>815</v>
      </c>
      <c r="X115" s="99"/>
      <c r="Y115" s="101" t="s">
        <v>816</v>
      </c>
    </row>
    <row r="116" spans="1:25" s="102" customFormat="1" ht="109.5" customHeight="1">
      <c r="A116" s="88" t="s">
        <v>131</v>
      </c>
      <c r="B116" s="112" t="s">
        <v>109</v>
      </c>
      <c r="C116" s="90" t="s">
        <v>73</v>
      </c>
      <c r="D116" s="90" t="s">
        <v>3</v>
      </c>
      <c r="E116" s="90" t="s">
        <v>13</v>
      </c>
      <c r="F116" s="90" t="s">
        <v>17</v>
      </c>
      <c r="G116" s="90" t="s">
        <v>36</v>
      </c>
      <c r="H116" s="90" t="s">
        <v>38</v>
      </c>
      <c r="I116" s="90" t="s">
        <v>84</v>
      </c>
      <c r="J116" s="90">
        <v>1</v>
      </c>
      <c r="K116" s="90" t="s">
        <v>69</v>
      </c>
      <c r="L116" s="90"/>
      <c r="M116" s="90"/>
      <c r="N116" s="92" t="s">
        <v>131</v>
      </c>
      <c r="O116" s="106" t="s">
        <v>325</v>
      </c>
      <c r="P116" s="94" t="s">
        <v>1061</v>
      </c>
      <c r="Q116" s="95" t="s">
        <v>951</v>
      </c>
      <c r="R116" s="96" t="s">
        <v>1042</v>
      </c>
      <c r="S116" s="97"/>
      <c r="T116" s="98"/>
      <c r="U116" s="98"/>
      <c r="V116" s="99"/>
      <c r="W116" s="100" t="s">
        <v>815</v>
      </c>
      <c r="X116" s="99"/>
      <c r="Y116" s="101" t="s">
        <v>816</v>
      </c>
    </row>
    <row r="117" spans="1:25" s="102" customFormat="1" ht="48">
      <c r="A117" s="88" t="s">
        <v>132</v>
      </c>
      <c r="B117" s="112" t="s">
        <v>121</v>
      </c>
      <c r="C117" s="90" t="s">
        <v>73</v>
      </c>
      <c r="D117" s="90" t="s">
        <v>3</v>
      </c>
      <c r="E117" s="90" t="s">
        <v>13</v>
      </c>
      <c r="F117" s="90" t="s">
        <v>17</v>
      </c>
      <c r="G117" s="90" t="s">
        <v>36</v>
      </c>
      <c r="H117" s="90" t="s">
        <v>38</v>
      </c>
      <c r="I117" s="90" t="s">
        <v>84</v>
      </c>
      <c r="J117" s="90">
        <v>1</v>
      </c>
      <c r="K117" s="90" t="s">
        <v>45</v>
      </c>
      <c r="L117" s="90"/>
      <c r="M117" s="90"/>
      <c r="N117" s="92" t="s">
        <v>132</v>
      </c>
      <c r="O117" s="106" t="s">
        <v>325</v>
      </c>
      <c r="P117" s="94" t="s">
        <v>1048</v>
      </c>
      <c r="Q117" s="95" t="s">
        <v>962</v>
      </c>
      <c r="R117" s="96" t="s">
        <v>1062</v>
      </c>
      <c r="S117" s="97"/>
      <c r="T117" s="98"/>
      <c r="U117" s="98"/>
      <c r="V117" s="99"/>
      <c r="W117" s="100" t="s">
        <v>815</v>
      </c>
      <c r="X117" s="99"/>
      <c r="Y117" s="101" t="s">
        <v>816</v>
      </c>
    </row>
    <row r="118" spans="1:25" s="102" customFormat="1" ht="114" customHeight="1">
      <c r="A118" s="88" t="s">
        <v>133</v>
      </c>
      <c r="B118" s="112" t="s">
        <v>109</v>
      </c>
      <c r="C118" s="90" t="s">
        <v>73</v>
      </c>
      <c r="D118" s="90" t="s">
        <v>3</v>
      </c>
      <c r="E118" s="90" t="s">
        <v>13</v>
      </c>
      <c r="F118" s="90" t="s">
        <v>17</v>
      </c>
      <c r="G118" s="90" t="s">
        <v>36</v>
      </c>
      <c r="H118" s="90" t="s">
        <v>38</v>
      </c>
      <c r="I118" s="90" t="s">
        <v>84</v>
      </c>
      <c r="J118" s="90">
        <v>1</v>
      </c>
      <c r="K118" s="90" t="s">
        <v>69</v>
      </c>
      <c r="L118" s="90"/>
      <c r="M118" s="90"/>
      <c r="N118" s="92" t="s">
        <v>133</v>
      </c>
      <c r="O118" s="106" t="s">
        <v>325</v>
      </c>
      <c r="P118" s="94" t="s">
        <v>1063</v>
      </c>
      <c r="Q118" s="95" t="s">
        <v>951</v>
      </c>
      <c r="R118" s="96" t="s">
        <v>1064</v>
      </c>
      <c r="S118" s="97"/>
      <c r="T118" s="98"/>
      <c r="U118" s="98"/>
      <c r="V118" s="99"/>
      <c r="W118" s="100" t="s">
        <v>815</v>
      </c>
      <c r="X118" s="99"/>
      <c r="Y118" s="101" t="s">
        <v>816</v>
      </c>
    </row>
    <row r="119" spans="1:25" s="102" customFormat="1" ht="92.4">
      <c r="A119" s="88" t="s">
        <v>134</v>
      </c>
      <c r="B119" s="112" t="s">
        <v>113</v>
      </c>
      <c r="C119" s="90" t="s">
        <v>73</v>
      </c>
      <c r="D119" s="90" t="s">
        <v>3</v>
      </c>
      <c r="E119" s="90" t="s">
        <v>13</v>
      </c>
      <c r="F119" s="90" t="s">
        <v>17</v>
      </c>
      <c r="G119" s="90" t="s">
        <v>36</v>
      </c>
      <c r="H119" s="90" t="s">
        <v>38</v>
      </c>
      <c r="I119" s="90" t="s">
        <v>84</v>
      </c>
      <c r="J119" s="90">
        <v>1</v>
      </c>
      <c r="K119" s="90" t="s">
        <v>58</v>
      </c>
      <c r="L119" s="90"/>
      <c r="M119" s="90"/>
      <c r="N119" s="92" t="s">
        <v>134</v>
      </c>
      <c r="O119" s="106" t="s">
        <v>325</v>
      </c>
      <c r="P119" s="94" t="s">
        <v>1022</v>
      </c>
      <c r="Q119" s="95" t="s">
        <v>1039</v>
      </c>
      <c r="R119" s="96" t="s">
        <v>1065</v>
      </c>
      <c r="S119" s="97"/>
      <c r="T119" s="98"/>
      <c r="U119" s="98"/>
      <c r="V119" s="99"/>
      <c r="W119" s="100" t="s">
        <v>815</v>
      </c>
      <c r="X119" s="99"/>
      <c r="Y119" s="101" t="s">
        <v>816</v>
      </c>
    </row>
    <row r="120" spans="1:25" s="102" customFormat="1" ht="52.8">
      <c r="A120" s="88" t="s">
        <v>428</v>
      </c>
      <c r="B120" s="89" t="s">
        <v>242</v>
      </c>
      <c r="C120" s="90" t="s">
        <v>82</v>
      </c>
      <c r="D120" s="90" t="s">
        <v>3</v>
      </c>
      <c r="E120" s="90" t="s">
        <v>13</v>
      </c>
      <c r="F120" s="90" t="s">
        <v>17</v>
      </c>
      <c r="G120" s="90" t="s">
        <v>36</v>
      </c>
      <c r="H120" s="90" t="s">
        <v>38</v>
      </c>
      <c r="I120" s="90" t="s">
        <v>84</v>
      </c>
      <c r="J120" s="90">
        <v>1</v>
      </c>
      <c r="K120" s="90" t="s">
        <v>39</v>
      </c>
      <c r="L120" s="90"/>
      <c r="M120" s="90"/>
      <c r="N120" s="92" t="s">
        <v>428</v>
      </c>
      <c r="O120" s="106" t="s">
        <v>325</v>
      </c>
      <c r="P120" s="94" t="s">
        <v>1066</v>
      </c>
      <c r="Q120" s="95" t="s">
        <v>1067</v>
      </c>
      <c r="R120" s="96" t="s">
        <v>1068</v>
      </c>
      <c r="S120" s="97"/>
      <c r="T120" s="98"/>
      <c r="U120" s="98"/>
      <c r="V120" s="99"/>
      <c r="W120" s="100" t="s">
        <v>815</v>
      </c>
      <c r="X120" s="99"/>
      <c r="Y120" s="101" t="s">
        <v>816</v>
      </c>
    </row>
    <row r="121" spans="1:25" s="102" customFormat="1" ht="72">
      <c r="A121" s="88" t="s">
        <v>429</v>
      </c>
      <c r="B121" s="89" t="s">
        <v>249</v>
      </c>
      <c r="C121" s="90" t="s">
        <v>75</v>
      </c>
      <c r="D121" s="90" t="s">
        <v>3</v>
      </c>
      <c r="E121" s="90" t="s">
        <v>13</v>
      </c>
      <c r="F121" s="90" t="s">
        <v>17</v>
      </c>
      <c r="G121" s="90" t="s">
        <v>34</v>
      </c>
      <c r="H121" s="90" t="s">
        <v>38</v>
      </c>
      <c r="I121" s="90" t="s">
        <v>84</v>
      </c>
      <c r="J121" s="90">
        <v>1</v>
      </c>
      <c r="K121" s="90" t="s">
        <v>39</v>
      </c>
      <c r="L121" s="90"/>
      <c r="M121" s="90"/>
      <c r="N121" s="92" t="s">
        <v>429</v>
      </c>
      <c r="O121" s="106" t="s">
        <v>325</v>
      </c>
      <c r="P121" s="94" t="s">
        <v>1069</v>
      </c>
      <c r="Q121" s="95" t="s">
        <v>793</v>
      </c>
      <c r="R121" s="96" t="s">
        <v>1070</v>
      </c>
      <c r="S121" s="97"/>
      <c r="T121" s="98"/>
      <c r="U121" s="98"/>
      <c r="V121" s="99"/>
      <c r="W121" s="100" t="s">
        <v>815</v>
      </c>
      <c r="X121" s="99"/>
      <c r="Y121" s="101" t="s">
        <v>816</v>
      </c>
    </row>
    <row r="122" spans="1:25" s="102" customFormat="1" ht="84">
      <c r="A122" s="88" t="s">
        <v>430</v>
      </c>
      <c r="B122" s="89" t="s">
        <v>265</v>
      </c>
      <c r="C122" s="90" t="s">
        <v>75</v>
      </c>
      <c r="D122" s="90" t="s">
        <v>3</v>
      </c>
      <c r="E122" s="90" t="s">
        <v>13</v>
      </c>
      <c r="F122" s="90" t="s">
        <v>17</v>
      </c>
      <c r="G122" s="90" t="s">
        <v>34</v>
      </c>
      <c r="H122" s="90" t="s">
        <v>38</v>
      </c>
      <c r="I122" s="90" t="s">
        <v>84</v>
      </c>
      <c r="J122" s="90">
        <v>1</v>
      </c>
      <c r="K122" s="90" t="s">
        <v>46</v>
      </c>
      <c r="L122" s="90"/>
      <c r="M122" s="90"/>
      <c r="N122" s="92" t="s">
        <v>430</v>
      </c>
      <c r="O122" s="106" t="s">
        <v>325</v>
      </c>
      <c r="P122" s="94" t="s">
        <v>1071</v>
      </c>
      <c r="Q122" s="95" t="s">
        <v>793</v>
      </c>
      <c r="R122" s="96" t="s">
        <v>1072</v>
      </c>
      <c r="S122" s="97"/>
      <c r="T122" s="98"/>
      <c r="U122" s="98"/>
      <c r="V122" s="99"/>
      <c r="W122" s="100" t="s">
        <v>815</v>
      </c>
      <c r="X122" s="99"/>
      <c r="Y122" s="101" t="s">
        <v>816</v>
      </c>
    </row>
    <row r="123" spans="1:25" s="102" customFormat="1" ht="96">
      <c r="A123" s="88" t="s">
        <v>431</v>
      </c>
      <c r="B123" s="89" t="s">
        <v>260</v>
      </c>
      <c r="C123" s="90" t="s">
        <v>81</v>
      </c>
      <c r="D123" s="90" t="s">
        <v>3</v>
      </c>
      <c r="E123" s="90" t="s">
        <v>13</v>
      </c>
      <c r="F123" s="90" t="s">
        <v>17</v>
      </c>
      <c r="G123" s="90" t="s">
        <v>35</v>
      </c>
      <c r="H123" s="90" t="s">
        <v>38</v>
      </c>
      <c r="I123" s="90" t="s">
        <v>84</v>
      </c>
      <c r="J123" s="90">
        <v>1</v>
      </c>
      <c r="K123" s="90" t="s">
        <v>39</v>
      </c>
      <c r="L123" s="90"/>
      <c r="M123" s="90"/>
      <c r="N123" s="92" t="s">
        <v>431</v>
      </c>
      <c r="O123" s="106" t="s">
        <v>325</v>
      </c>
      <c r="P123" s="94" t="s">
        <v>1073</v>
      </c>
      <c r="Q123" s="95" t="s">
        <v>305</v>
      </c>
      <c r="R123" s="96" t="s">
        <v>1074</v>
      </c>
      <c r="S123" s="97"/>
      <c r="T123" s="98"/>
      <c r="U123" s="98"/>
      <c r="V123" s="99"/>
      <c r="W123" s="100" t="s">
        <v>815</v>
      </c>
      <c r="X123" s="99"/>
      <c r="Y123" s="101" t="s">
        <v>816</v>
      </c>
    </row>
    <row r="124" spans="1:25" s="102" customFormat="1" ht="51.75" customHeight="1">
      <c r="A124" s="88" t="s">
        <v>432</v>
      </c>
      <c r="B124" s="89" t="s">
        <v>271</v>
      </c>
      <c r="C124" s="90" t="s">
        <v>75</v>
      </c>
      <c r="D124" s="90" t="s">
        <v>3</v>
      </c>
      <c r="E124" s="90" t="s">
        <v>13</v>
      </c>
      <c r="F124" s="90" t="s">
        <v>17</v>
      </c>
      <c r="G124" s="90" t="s">
        <v>35</v>
      </c>
      <c r="H124" s="90" t="s">
        <v>38</v>
      </c>
      <c r="I124" s="90" t="s">
        <v>84</v>
      </c>
      <c r="J124" s="90">
        <v>1</v>
      </c>
      <c r="K124" s="90" t="s">
        <v>39</v>
      </c>
      <c r="L124" s="90"/>
      <c r="M124" s="90"/>
      <c r="N124" s="92" t="s">
        <v>432</v>
      </c>
      <c r="O124" s="106" t="s">
        <v>325</v>
      </c>
      <c r="P124" s="94" t="s">
        <v>1075</v>
      </c>
      <c r="Q124" s="95" t="s">
        <v>787</v>
      </c>
      <c r="R124" s="96" t="s">
        <v>1076</v>
      </c>
      <c r="S124" s="97"/>
      <c r="T124" s="98"/>
      <c r="U124" s="98"/>
      <c r="V124" s="99"/>
      <c r="W124" s="100" t="s">
        <v>815</v>
      </c>
      <c r="X124" s="99"/>
      <c r="Y124" s="101" t="s">
        <v>816</v>
      </c>
    </row>
    <row r="125" spans="1:25" s="102" customFormat="1" ht="126.6" customHeight="1">
      <c r="A125" s="88" t="s">
        <v>433</v>
      </c>
      <c r="B125" s="112" t="s">
        <v>1077</v>
      </c>
      <c r="C125" s="90" t="s">
        <v>75</v>
      </c>
      <c r="D125" s="90" t="s">
        <v>3</v>
      </c>
      <c r="E125" s="90" t="s">
        <v>13</v>
      </c>
      <c r="F125" s="90" t="s">
        <v>15</v>
      </c>
      <c r="G125" s="90" t="s">
        <v>32</v>
      </c>
      <c r="H125" s="90" t="s">
        <v>38</v>
      </c>
      <c r="I125" s="90" t="s">
        <v>84</v>
      </c>
      <c r="J125" s="90">
        <v>1</v>
      </c>
      <c r="K125" s="90" t="s">
        <v>39</v>
      </c>
      <c r="L125" s="90"/>
      <c r="M125" s="90"/>
      <c r="N125" s="92" t="s">
        <v>433</v>
      </c>
      <c r="O125" s="106" t="s">
        <v>325</v>
      </c>
      <c r="P125" s="94" t="s">
        <v>1078</v>
      </c>
      <c r="Q125" s="95" t="s">
        <v>1079</v>
      </c>
      <c r="R125" s="96" t="s">
        <v>1080</v>
      </c>
      <c r="S125" s="97"/>
      <c r="T125" s="98"/>
      <c r="U125" s="98"/>
      <c r="V125" s="99"/>
      <c r="W125" s="100" t="s">
        <v>815</v>
      </c>
      <c r="X125" s="99"/>
      <c r="Y125" s="101" t="s">
        <v>816</v>
      </c>
    </row>
    <row r="126" spans="1:25" s="102" customFormat="1" ht="66">
      <c r="A126" s="88" t="s">
        <v>434</v>
      </c>
      <c r="B126" s="112" t="s">
        <v>1077</v>
      </c>
      <c r="C126" s="90" t="s">
        <v>75</v>
      </c>
      <c r="D126" s="90" t="s">
        <v>3</v>
      </c>
      <c r="E126" s="90" t="s">
        <v>13</v>
      </c>
      <c r="F126" s="90" t="s">
        <v>15</v>
      </c>
      <c r="G126" s="90" t="s">
        <v>34</v>
      </c>
      <c r="H126" s="90" t="s">
        <v>38</v>
      </c>
      <c r="I126" s="90" t="s">
        <v>84</v>
      </c>
      <c r="J126" s="90">
        <v>1</v>
      </c>
      <c r="K126" s="90" t="s">
        <v>71</v>
      </c>
      <c r="L126" s="90"/>
      <c r="M126" s="90"/>
      <c r="N126" s="92" t="s">
        <v>434</v>
      </c>
      <c r="O126" s="106" t="s">
        <v>325</v>
      </c>
      <c r="P126" s="94" t="s">
        <v>1081</v>
      </c>
      <c r="Q126" s="95" t="s">
        <v>1082</v>
      </c>
      <c r="R126" s="96" t="s">
        <v>1083</v>
      </c>
      <c r="S126" s="97" t="s">
        <v>1084</v>
      </c>
      <c r="T126" s="98" t="s">
        <v>1085</v>
      </c>
      <c r="U126" s="98"/>
      <c r="V126" s="109" t="s">
        <v>874</v>
      </c>
      <c r="W126" s="108" t="s">
        <v>815</v>
      </c>
      <c r="X126" s="99" t="s">
        <v>833</v>
      </c>
      <c r="Y126" s="101" t="s">
        <v>816</v>
      </c>
    </row>
    <row r="127" spans="1:25" s="102" customFormat="1" ht="66">
      <c r="A127" s="88" t="s">
        <v>435</v>
      </c>
      <c r="B127" s="112" t="s">
        <v>1086</v>
      </c>
      <c r="C127" s="90" t="s">
        <v>75</v>
      </c>
      <c r="D127" s="90" t="s">
        <v>3</v>
      </c>
      <c r="E127" s="90" t="s">
        <v>13</v>
      </c>
      <c r="F127" s="90" t="s">
        <v>15</v>
      </c>
      <c r="G127" s="90" t="s">
        <v>34</v>
      </c>
      <c r="H127" s="90" t="s">
        <v>38</v>
      </c>
      <c r="I127" s="90" t="s">
        <v>84</v>
      </c>
      <c r="J127" s="90">
        <v>1</v>
      </c>
      <c r="K127" s="90" t="s">
        <v>70</v>
      </c>
      <c r="L127" s="90"/>
      <c r="M127" s="90"/>
      <c r="N127" s="92" t="s">
        <v>435</v>
      </c>
      <c r="O127" s="106" t="s">
        <v>325</v>
      </c>
      <c r="P127" s="94" t="s">
        <v>1087</v>
      </c>
      <c r="Q127" s="95" t="s">
        <v>1088</v>
      </c>
      <c r="R127" s="96" t="s">
        <v>1089</v>
      </c>
      <c r="S127" s="97" t="s">
        <v>1084</v>
      </c>
      <c r="T127" s="98" t="s">
        <v>1085</v>
      </c>
      <c r="U127" s="98"/>
      <c r="V127" s="109" t="s">
        <v>874</v>
      </c>
      <c r="W127" s="108" t="s">
        <v>815</v>
      </c>
      <c r="X127" s="99" t="s">
        <v>833</v>
      </c>
      <c r="Y127" s="101" t="s">
        <v>816</v>
      </c>
    </row>
    <row r="128" spans="1:25" s="102" customFormat="1" ht="79.2">
      <c r="A128" s="88" t="s">
        <v>436</v>
      </c>
      <c r="B128" s="112" t="s">
        <v>1090</v>
      </c>
      <c r="C128" s="90" t="s">
        <v>75</v>
      </c>
      <c r="D128" s="90" t="s">
        <v>3</v>
      </c>
      <c r="E128" s="90" t="s">
        <v>13</v>
      </c>
      <c r="F128" s="90" t="s">
        <v>15</v>
      </c>
      <c r="G128" s="90" t="s">
        <v>34</v>
      </c>
      <c r="H128" s="90" t="s">
        <v>38</v>
      </c>
      <c r="I128" s="90" t="s">
        <v>84</v>
      </c>
      <c r="J128" s="90">
        <v>1</v>
      </c>
      <c r="K128" s="90" t="s">
        <v>39</v>
      </c>
      <c r="L128" s="90"/>
      <c r="M128" s="90"/>
      <c r="N128" s="92" t="s">
        <v>436</v>
      </c>
      <c r="O128" s="106" t="s">
        <v>325</v>
      </c>
      <c r="P128" s="94" t="s">
        <v>1091</v>
      </c>
      <c r="Q128" s="95" t="s">
        <v>1092</v>
      </c>
      <c r="R128" s="96" t="s">
        <v>1093</v>
      </c>
      <c r="S128" s="97" t="s">
        <v>1094</v>
      </c>
      <c r="T128" s="98" t="s">
        <v>1085</v>
      </c>
      <c r="U128" s="98"/>
      <c r="V128" s="109" t="s">
        <v>874</v>
      </c>
      <c r="W128" s="108" t="s">
        <v>815</v>
      </c>
      <c r="X128" s="99" t="s">
        <v>833</v>
      </c>
      <c r="Y128" s="101" t="s">
        <v>816</v>
      </c>
    </row>
    <row r="129" spans="1:25" s="102" customFormat="1" ht="52.8">
      <c r="A129" s="88" t="s">
        <v>437</v>
      </c>
      <c r="B129" s="112" t="s">
        <v>1095</v>
      </c>
      <c r="C129" s="90" t="s">
        <v>73</v>
      </c>
      <c r="D129" s="90" t="s">
        <v>3</v>
      </c>
      <c r="E129" s="90" t="s">
        <v>13</v>
      </c>
      <c r="F129" s="90" t="s">
        <v>15</v>
      </c>
      <c r="G129" s="90" t="s">
        <v>33</v>
      </c>
      <c r="H129" s="90" t="s">
        <v>38</v>
      </c>
      <c r="I129" s="90" t="s">
        <v>84</v>
      </c>
      <c r="J129" s="90">
        <v>1</v>
      </c>
      <c r="K129" s="90" t="s">
        <v>39</v>
      </c>
      <c r="L129" s="90"/>
      <c r="M129" s="90"/>
      <c r="N129" s="92" t="s">
        <v>437</v>
      </c>
      <c r="O129" s="106" t="s">
        <v>325</v>
      </c>
      <c r="P129" s="94" t="s">
        <v>1096</v>
      </c>
      <c r="Q129" s="95" t="s">
        <v>1097</v>
      </c>
      <c r="R129" s="96" t="s">
        <v>1098</v>
      </c>
      <c r="S129" s="97" t="s">
        <v>1099</v>
      </c>
      <c r="T129" s="98" t="s">
        <v>1085</v>
      </c>
      <c r="U129" s="98"/>
      <c r="V129" s="109" t="s">
        <v>874</v>
      </c>
      <c r="W129" s="108" t="s">
        <v>815</v>
      </c>
      <c r="X129" s="99" t="s">
        <v>833</v>
      </c>
      <c r="Y129" s="101" t="s">
        <v>816</v>
      </c>
    </row>
    <row r="130" spans="1:25" s="102" customFormat="1" ht="66">
      <c r="A130" s="88" t="s">
        <v>438</v>
      </c>
      <c r="B130" s="112" t="s">
        <v>1077</v>
      </c>
      <c r="C130" s="90" t="s">
        <v>75</v>
      </c>
      <c r="D130" s="90" t="s">
        <v>3</v>
      </c>
      <c r="E130" s="90" t="s">
        <v>13</v>
      </c>
      <c r="F130" s="90" t="s">
        <v>15</v>
      </c>
      <c r="G130" s="90" t="s">
        <v>34</v>
      </c>
      <c r="H130" s="90" t="s">
        <v>38</v>
      </c>
      <c r="I130" s="90" t="s">
        <v>84</v>
      </c>
      <c r="J130" s="90">
        <v>1</v>
      </c>
      <c r="K130" s="90" t="s">
        <v>39</v>
      </c>
      <c r="L130" s="90"/>
      <c r="M130" s="90"/>
      <c r="N130" s="92" t="s">
        <v>438</v>
      </c>
      <c r="O130" s="106" t="s">
        <v>325</v>
      </c>
      <c r="P130" s="94" t="s">
        <v>1100</v>
      </c>
      <c r="Q130" s="95" t="s">
        <v>1101</v>
      </c>
      <c r="R130" s="96" t="s">
        <v>1102</v>
      </c>
      <c r="S130" s="97" t="s">
        <v>1103</v>
      </c>
      <c r="T130" s="98" t="s">
        <v>1085</v>
      </c>
      <c r="U130" s="98"/>
      <c r="V130" s="109" t="s">
        <v>874</v>
      </c>
      <c r="W130" s="108" t="s">
        <v>815</v>
      </c>
      <c r="X130" s="99" t="s">
        <v>833</v>
      </c>
      <c r="Y130" s="101" t="s">
        <v>816</v>
      </c>
    </row>
    <row r="131" spans="1:25" s="102" customFormat="1" ht="79.2">
      <c r="A131" s="88" t="s">
        <v>439</v>
      </c>
      <c r="B131" s="112" t="s">
        <v>1090</v>
      </c>
      <c r="C131" s="90" t="s">
        <v>75</v>
      </c>
      <c r="D131" s="90" t="s">
        <v>3</v>
      </c>
      <c r="E131" s="90" t="s">
        <v>13</v>
      </c>
      <c r="F131" s="90" t="s">
        <v>15</v>
      </c>
      <c r="G131" s="90" t="s">
        <v>34</v>
      </c>
      <c r="H131" s="90" t="s">
        <v>38</v>
      </c>
      <c r="I131" s="90" t="s">
        <v>84</v>
      </c>
      <c r="J131" s="90">
        <v>1</v>
      </c>
      <c r="K131" s="90" t="s">
        <v>39</v>
      </c>
      <c r="L131" s="90"/>
      <c r="M131" s="90"/>
      <c r="N131" s="92" t="s">
        <v>439</v>
      </c>
      <c r="O131" s="106" t="s">
        <v>325</v>
      </c>
      <c r="P131" s="94" t="s">
        <v>1091</v>
      </c>
      <c r="Q131" s="95" t="s">
        <v>1104</v>
      </c>
      <c r="R131" s="96" t="s">
        <v>1105</v>
      </c>
      <c r="S131" s="97" t="s">
        <v>1106</v>
      </c>
      <c r="T131" s="98" t="s">
        <v>1085</v>
      </c>
      <c r="U131" s="98"/>
      <c r="V131" s="109" t="s">
        <v>874</v>
      </c>
      <c r="W131" s="108" t="s">
        <v>815</v>
      </c>
      <c r="X131" s="99" t="s">
        <v>833</v>
      </c>
      <c r="Y131" s="101" t="s">
        <v>816</v>
      </c>
    </row>
    <row r="132" spans="1:25" s="102" customFormat="1" ht="52.8">
      <c r="A132" s="88" t="s">
        <v>440</v>
      </c>
      <c r="B132" s="112" t="s">
        <v>1107</v>
      </c>
      <c r="C132" s="90" t="s">
        <v>75</v>
      </c>
      <c r="D132" s="90" t="s">
        <v>3</v>
      </c>
      <c r="E132" s="90" t="s">
        <v>13</v>
      </c>
      <c r="F132" s="90" t="s">
        <v>15</v>
      </c>
      <c r="G132" s="90" t="s">
        <v>35</v>
      </c>
      <c r="H132" s="90" t="s">
        <v>38</v>
      </c>
      <c r="I132" s="90" t="s">
        <v>84</v>
      </c>
      <c r="J132" s="90">
        <v>1</v>
      </c>
      <c r="K132" s="90" t="s">
        <v>52</v>
      </c>
      <c r="L132" s="90"/>
      <c r="M132" s="90"/>
      <c r="N132" s="92" t="s">
        <v>440</v>
      </c>
      <c r="O132" s="106" t="s">
        <v>325</v>
      </c>
      <c r="P132" s="94" t="s">
        <v>905</v>
      </c>
      <c r="Q132" s="95" t="s">
        <v>1108</v>
      </c>
      <c r="R132" s="96" t="s">
        <v>1109</v>
      </c>
      <c r="S132" s="97" t="s">
        <v>1094</v>
      </c>
      <c r="T132" s="98" t="s">
        <v>1085</v>
      </c>
      <c r="U132" s="98"/>
      <c r="V132" s="109" t="s">
        <v>874</v>
      </c>
      <c r="W132" s="108" t="s">
        <v>815</v>
      </c>
      <c r="X132" s="99" t="s">
        <v>833</v>
      </c>
      <c r="Y132" s="101" t="s">
        <v>816</v>
      </c>
    </row>
    <row r="133" spans="1:25" s="102" customFormat="1" ht="52.8">
      <c r="A133" s="88" t="s">
        <v>441</v>
      </c>
      <c r="B133" s="112" t="s">
        <v>1110</v>
      </c>
      <c r="C133" s="90" t="s">
        <v>75</v>
      </c>
      <c r="D133" s="90" t="s">
        <v>3</v>
      </c>
      <c r="E133" s="90" t="s">
        <v>13</v>
      </c>
      <c r="F133" s="90" t="s">
        <v>15</v>
      </c>
      <c r="G133" s="90" t="s">
        <v>35</v>
      </c>
      <c r="H133" s="90" t="s">
        <v>38</v>
      </c>
      <c r="I133" s="90" t="s">
        <v>84</v>
      </c>
      <c r="J133" s="90">
        <v>1</v>
      </c>
      <c r="K133" s="90" t="s">
        <v>51</v>
      </c>
      <c r="L133" s="90"/>
      <c r="M133" s="90"/>
      <c r="N133" s="92" t="s">
        <v>441</v>
      </c>
      <c r="O133" s="106" t="s">
        <v>325</v>
      </c>
      <c r="P133" s="94" t="s">
        <v>1111</v>
      </c>
      <c r="Q133" s="95" t="s">
        <v>1108</v>
      </c>
      <c r="R133" s="96" t="s">
        <v>1112</v>
      </c>
      <c r="S133" s="97" t="s">
        <v>1094</v>
      </c>
      <c r="T133" s="98" t="s">
        <v>1085</v>
      </c>
      <c r="U133" s="98"/>
      <c r="V133" s="109" t="s">
        <v>874</v>
      </c>
      <c r="W133" s="108" t="s">
        <v>815</v>
      </c>
      <c r="X133" s="99" t="s">
        <v>833</v>
      </c>
      <c r="Y133" s="101" t="s">
        <v>816</v>
      </c>
    </row>
    <row r="134" spans="1:25" s="102" customFormat="1" ht="52.8">
      <c r="A134" s="88" t="s">
        <v>442</v>
      </c>
      <c r="B134" s="112" t="s">
        <v>1110</v>
      </c>
      <c r="C134" s="90" t="s">
        <v>75</v>
      </c>
      <c r="D134" s="90" t="s">
        <v>3</v>
      </c>
      <c r="E134" s="90" t="s">
        <v>13</v>
      </c>
      <c r="F134" s="90" t="s">
        <v>15</v>
      </c>
      <c r="G134" s="90" t="s">
        <v>36</v>
      </c>
      <c r="H134" s="90" t="s">
        <v>38</v>
      </c>
      <c r="I134" s="90" t="s">
        <v>84</v>
      </c>
      <c r="J134" s="90">
        <v>1</v>
      </c>
      <c r="K134" s="90" t="s">
        <v>68</v>
      </c>
      <c r="L134" s="90"/>
      <c r="M134" s="90"/>
      <c r="N134" s="92" t="s">
        <v>442</v>
      </c>
      <c r="O134" s="106" t="s">
        <v>325</v>
      </c>
      <c r="P134" s="94" t="s">
        <v>1113</v>
      </c>
      <c r="Q134" s="95" t="s">
        <v>1114</v>
      </c>
      <c r="R134" s="96" t="s">
        <v>1115</v>
      </c>
      <c r="S134" s="97" t="s">
        <v>1116</v>
      </c>
      <c r="T134" s="98" t="s">
        <v>1085</v>
      </c>
      <c r="U134" s="98"/>
      <c r="V134" s="109" t="s">
        <v>874</v>
      </c>
      <c r="W134" s="108" t="s">
        <v>815</v>
      </c>
      <c r="X134" s="99" t="s">
        <v>833</v>
      </c>
      <c r="Y134" s="101" t="s">
        <v>816</v>
      </c>
    </row>
    <row r="135" spans="1:25" s="102" customFormat="1" ht="52.8">
      <c r="A135" s="88" t="s">
        <v>443</v>
      </c>
      <c r="B135" s="112" t="s">
        <v>1110</v>
      </c>
      <c r="C135" s="90" t="s">
        <v>75</v>
      </c>
      <c r="D135" s="90" t="s">
        <v>3</v>
      </c>
      <c r="E135" s="90" t="s">
        <v>13</v>
      </c>
      <c r="F135" s="90" t="s">
        <v>15</v>
      </c>
      <c r="G135" s="90" t="s">
        <v>36</v>
      </c>
      <c r="H135" s="90" t="s">
        <v>38</v>
      </c>
      <c r="I135" s="90" t="s">
        <v>84</v>
      </c>
      <c r="J135" s="90">
        <v>1</v>
      </c>
      <c r="K135" s="90" t="s">
        <v>45</v>
      </c>
      <c r="L135" s="90"/>
      <c r="M135" s="90"/>
      <c r="N135" s="92" t="s">
        <v>443</v>
      </c>
      <c r="O135" s="106" t="s">
        <v>325</v>
      </c>
      <c r="P135" s="94" t="s">
        <v>1113</v>
      </c>
      <c r="Q135" s="95" t="s">
        <v>1114</v>
      </c>
      <c r="R135" s="96" t="s">
        <v>1117</v>
      </c>
      <c r="S135" s="97" t="s">
        <v>1116</v>
      </c>
      <c r="T135" s="98" t="s">
        <v>1085</v>
      </c>
      <c r="U135" s="98"/>
      <c r="V135" s="109" t="s">
        <v>874</v>
      </c>
      <c r="W135" s="108" t="s">
        <v>815</v>
      </c>
      <c r="X135" s="99" t="s">
        <v>833</v>
      </c>
      <c r="Y135" s="101" t="s">
        <v>816</v>
      </c>
    </row>
    <row r="136" spans="1:25" s="102" customFormat="1" ht="52.8">
      <c r="A136" s="88" t="s">
        <v>444</v>
      </c>
      <c r="B136" s="112" t="s">
        <v>1110</v>
      </c>
      <c r="C136" s="90" t="s">
        <v>75</v>
      </c>
      <c r="D136" s="90" t="s">
        <v>3</v>
      </c>
      <c r="E136" s="90" t="s">
        <v>13</v>
      </c>
      <c r="F136" s="90" t="s">
        <v>15</v>
      </c>
      <c r="G136" s="90" t="s">
        <v>36</v>
      </c>
      <c r="H136" s="90" t="s">
        <v>38</v>
      </c>
      <c r="I136" s="90" t="s">
        <v>84</v>
      </c>
      <c r="J136" s="90">
        <v>1</v>
      </c>
      <c r="K136" s="90" t="s">
        <v>53</v>
      </c>
      <c r="L136" s="90"/>
      <c r="M136" s="90"/>
      <c r="N136" s="92" t="s">
        <v>444</v>
      </c>
      <c r="O136" s="106" t="s">
        <v>325</v>
      </c>
      <c r="P136" s="94" t="s">
        <v>1113</v>
      </c>
      <c r="Q136" s="95" t="s">
        <v>1114</v>
      </c>
      <c r="R136" s="96" t="s">
        <v>1118</v>
      </c>
      <c r="S136" s="97" t="s">
        <v>1116</v>
      </c>
      <c r="T136" s="98" t="s">
        <v>1085</v>
      </c>
      <c r="U136" s="98"/>
      <c r="V136" s="109" t="s">
        <v>874</v>
      </c>
      <c r="W136" s="108" t="s">
        <v>815</v>
      </c>
      <c r="X136" s="99" t="s">
        <v>833</v>
      </c>
      <c r="Y136" s="101" t="s">
        <v>816</v>
      </c>
    </row>
    <row r="137" spans="1:25" s="102" customFormat="1" ht="66">
      <c r="A137" s="88" t="s">
        <v>373</v>
      </c>
      <c r="B137" s="112" t="s">
        <v>107</v>
      </c>
      <c r="C137" s="90" t="s">
        <v>73</v>
      </c>
      <c r="D137" s="90" t="s">
        <v>3</v>
      </c>
      <c r="E137" s="90" t="s">
        <v>13</v>
      </c>
      <c r="F137" s="90" t="s">
        <v>17</v>
      </c>
      <c r="G137" s="90" t="s">
        <v>33</v>
      </c>
      <c r="H137" s="90" t="s">
        <v>38</v>
      </c>
      <c r="I137" s="90" t="s">
        <v>84</v>
      </c>
      <c r="J137" s="90">
        <v>1</v>
      </c>
      <c r="K137" s="90" t="s">
        <v>39</v>
      </c>
      <c r="L137" s="90"/>
      <c r="M137" s="90"/>
      <c r="N137" s="92" t="s">
        <v>373</v>
      </c>
      <c r="O137" s="106" t="s">
        <v>325</v>
      </c>
      <c r="P137" s="94" t="s">
        <v>932</v>
      </c>
      <c r="Q137" s="95" t="s">
        <v>930</v>
      </c>
      <c r="R137" s="96" t="s">
        <v>1119</v>
      </c>
      <c r="S137" s="111"/>
      <c r="T137" s="98"/>
      <c r="U137" s="98"/>
      <c r="V137" s="99"/>
      <c r="W137" s="100" t="s">
        <v>815</v>
      </c>
      <c r="X137" s="99"/>
      <c r="Y137" s="101" t="s">
        <v>816</v>
      </c>
    </row>
    <row r="138" spans="1:25" s="102" customFormat="1" ht="72">
      <c r="A138" s="88" t="s">
        <v>446</v>
      </c>
      <c r="B138" s="112" t="s">
        <v>1120</v>
      </c>
      <c r="C138" s="90" t="s">
        <v>75</v>
      </c>
      <c r="D138" s="90" t="s">
        <v>3</v>
      </c>
      <c r="E138" s="90" t="s">
        <v>13</v>
      </c>
      <c r="F138" s="90" t="s">
        <v>15</v>
      </c>
      <c r="G138" s="90" t="s">
        <v>34</v>
      </c>
      <c r="H138" s="90" t="s">
        <v>38</v>
      </c>
      <c r="I138" s="90" t="s">
        <v>84</v>
      </c>
      <c r="J138" s="90">
        <v>1</v>
      </c>
      <c r="K138" s="90" t="s">
        <v>39</v>
      </c>
      <c r="L138" s="90"/>
      <c r="M138" s="90"/>
      <c r="N138" s="92" t="s">
        <v>446</v>
      </c>
      <c r="O138" s="106" t="s">
        <v>325</v>
      </c>
      <c r="P138" s="94" t="s">
        <v>1121</v>
      </c>
      <c r="Q138" s="95" t="s">
        <v>1122</v>
      </c>
      <c r="R138" s="96" t="s">
        <v>1123</v>
      </c>
      <c r="S138" s="97" t="s">
        <v>1094</v>
      </c>
      <c r="T138" s="98" t="s">
        <v>1085</v>
      </c>
      <c r="U138" s="98"/>
      <c r="V138" s="109" t="s">
        <v>874</v>
      </c>
      <c r="W138" s="108" t="s">
        <v>815</v>
      </c>
      <c r="X138" s="99" t="s">
        <v>833</v>
      </c>
      <c r="Y138" s="101" t="s">
        <v>816</v>
      </c>
    </row>
    <row r="139" spans="1:25" s="102" customFormat="1" ht="66">
      <c r="A139" s="88" t="s">
        <v>381</v>
      </c>
      <c r="B139" s="112" t="s">
        <v>107</v>
      </c>
      <c r="C139" s="90" t="s">
        <v>73</v>
      </c>
      <c r="D139" s="90" t="s">
        <v>3</v>
      </c>
      <c r="E139" s="90" t="s">
        <v>13</v>
      </c>
      <c r="F139" s="90" t="s">
        <v>17</v>
      </c>
      <c r="G139" s="90" t="s">
        <v>33</v>
      </c>
      <c r="H139" s="90" t="s">
        <v>38</v>
      </c>
      <c r="I139" s="90" t="s">
        <v>84</v>
      </c>
      <c r="J139" s="90">
        <v>1</v>
      </c>
      <c r="K139" s="90" t="s">
        <v>45</v>
      </c>
      <c r="L139" s="90"/>
      <c r="M139" s="90"/>
      <c r="N139" s="92" t="s">
        <v>381</v>
      </c>
      <c r="O139" s="106" t="s">
        <v>325</v>
      </c>
      <c r="P139" s="94" t="s">
        <v>932</v>
      </c>
      <c r="Q139" s="95" t="s">
        <v>930</v>
      </c>
      <c r="R139" s="96" t="s">
        <v>1119</v>
      </c>
      <c r="S139" s="111"/>
      <c r="T139" s="98"/>
      <c r="U139" s="98"/>
      <c r="V139" s="99"/>
      <c r="W139" s="100" t="s">
        <v>815</v>
      </c>
      <c r="X139" s="99"/>
      <c r="Y139" s="101" t="s">
        <v>816</v>
      </c>
    </row>
    <row r="140" spans="1:25" s="102" customFormat="1" ht="79.2">
      <c r="A140" s="88" t="s">
        <v>448</v>
      </c>
      <c r="B140" s="112" t="s">
        <v>936</v>
      </c>
      <c r="C140" s="90" t="s">
        <v>75</v>
      </c>
      <c r="D140" s="90" t="s">
        <v>3</v>
      </c>
      <c r="E140" s="90" t="s">
        <v>13</v>
      </c>
      <c r="F140" s="90" t="s">
        <v>15</v>
      </c>
      <c r="G140" s="90" t="s">
        <v>36</v>
      </c>
      <c r="H140" s="90" t="s">
        <v>38</v>
      </c>
      <c r="I140" s="90" t="s">
        <v>84</v>
      </c>
      <c r="J140" s="90">
        <v>1</v>
      </c>
      <c r="K140" s="90" t="s">
        <v>39</v>
      </c>
      <c r="L140" s="90"/>
      <c r="M140" s="90"/>
      <c r="N140" s="92" t="s">
        <v>448</v>
      </c>
      <c r="O140" s="106" t="s">
        <v>325</v>
      </c>
      <c r="P140" s="94" t="s">
        <v>937</v>
      </c>
      <c r="Q140" s="95" t="s">
        <v>1124</v>
      </c>
      <c r="R140" s="96" t="s">
        <v>1125</v>
      </c>
      <c r="S140" s="97"/>
      <c r="T140" s="98"/>
      <c r="U140" s="98"/>
      <c r="V140" s="99"/>
      <c r="W140" s="100" t="s">
        <v>815</v>
      </c>
      <c r="X140" s="99"/>
      <c r="Y140" s="101" t="s">
        <v>816</v>
      </c>
    </row>
    <row r="141" spans="1:25" s="102" customFormat="1" ht="118.8">
      <c r="A141" s="88" t="s">
        <v>449</v>
      </c>
      <c r="B141" s="112" t="s">
        <v>953</v>
      </c>
      <c r="C141" s="90" t="s">
        <v>75</v>
      </c>
      <c r="D141" s="90" t="s">
        <v>3</v>
      </c>
      <c r="E141" s="90" t="s">
        <v>13</v>
      </c>
      <c r="F141" s="90" t="s">
        <v>15</v>
      </c>
      <c r="G141" s="90" t="s">
        <v>36</v>
      </c>
      <c r="H141" s="90" t="s">
        <v>38</v>
      </c>
      <c r="I141" s="90" t="s">
        <v>84</v>
      </c>
      <c r="J141" s="90">
        <v>1</v>
      </c>
      <c r="K141" s="90" t="s">
        <v>39</v>
      </c>
      <c r="L141" s="90"/>
      <c r="M141" s="90"/>
      <c r="N141" s="92" t="s">
        <v>449</v>
      </c>
      <c r="O141" s="106" t="s">
        <v>325</v>
      </c>
      <c r="P141" s="94" t="s">
        <v>954</v>
      </c>
      <c r="Q141" s="95" t="s">
        <v>1126</v>
      </c>
      <c r="R141" s="96" t="s">
        <v>1127</v>
      </c>
      <c r="S141" s="97"/>
      <c r="T141" s="98"/>
      <c r="U141" s="98"/>
      <c r="V141" s="99"/>
      <c r="W141" s="100" t="s">
        <v>815</v>
      </c>
      <c r="X141" s="99"/>
      <c r="Y141" s="101" t="s">
        <v>816</v>
      </c>
    </row>
    <row r="142" spans="1:25" s="102" customFormat="1" ht="129" customHeight="1">
      <c r="A142" s="88" t="s">
        <v>450</v>
      </c>
      <c r="B142" s="112" t="s">
        <v>953</v>
      </c>
      <c r="C142" s="90" t="s">
        <v>75</v>
      </c>
      <c r="D142" s="90" t="s">
        <v>3</v>
      </c>
      <c r="E142" s="90" t="s">
        <v>13</v>
      </c>
      <c r="F142" s="90" t="s">
        <v>15</v>
      </c>
      <c r="G142" s="90" t="s">
        <v>36</v>
      </c>
      <c r="H142" s="90" t="s">
        <v>38</v>
      </c>
      <c r="I142" s="90" t="s">
        <v>84</v>
      </c>
      <c r="J142" s="90">
        <v>1</v>
      </c>
      <c r="K142" s="90" t="s">
        <v>39</v>
      </c>
      <c r="L142" s="90"/>
      <c r="M142" s="90"/>
      <c r="N142" s="92" t="s">
        <v>450</v>
      </c>
      <c r="O142" s="106" t="s">
        <v>325</v>
      </c>
      <c r="P142" s="94" t="s">
        <v>954</v>
      </c>
      <c r="Q142" s="95" t="s">
        <v>1128</v>
      </c>
      <c r="R142" s="96" t="s">
        <v>1129</v>
      </c>
      <c r="S142" s="97"/>
      <c r="T142" s="98"/>
      <c r="U142" s="98"/>
      <c r="V142" s="99"/>
      <c r="W142" s="100" t="s">
        <v>815</v>
      </c>
      <c r="X142" s="99"/>
      <c r="Y142" s="101" t="s">
        <v>816</v>
      </c>
    </row>
    <row r="143" spans="1:25" s="102" customFormat="1" ht="66">
      <c r="A143" s="88" t="s">
        <v>416</v>
      </c>
      <c r="B143" s="112" t="s">
        <v>107</v>
      </c>
      <c r="C143" s="90" t="s">
        <v>73</v>
      </c>
      <c r="D143" s="90" t="s">
        <v>3</v>
      </c>
      <c r="E143" s="90" t="s">
        <v>13</v>
      </c>
      <c r="F143" s="90" t="s">
        <v>17</v>
      </c>
      <c r="G143" s="90" t="s">
        <v>35</v>
      </c>
      <c r="H143" s="90" t="s">
        <v>38</v>
      </c>
      <c r="I143" s="90" t="s">
        <v>84</v>
      </c>
      <c r="J143" s="90">
        <v>1</v>
      </c>
      <c r="K143" s="90" t="s">
        <v>39</v>
      </c>
      <c r="L143" s="90"/>
      <c r="M143" s="90"/>
      <c r="N143" s="92" t="s">
        <v>416</v>
      </c>
      <c r="O143" s="106" t="s">
        <v>325</v>
      </c>
      <c r="P143" s="94" t="s">
        <v>932</v>
      </c>
      <c r="Q143" s="95" t="s">
        <v>930</v>
      </c>
      <c r="R143" s="96" t="s">
        <v>979</v>
      </c>
      <c r="S143" s="111"/>
      <c r="T143" s="98"/>
      <c r="U143" s="98"/>
      <c r="V143" s="99"/>
      <c r="W143" s="100" t="s">
        <v>815</v>
      </c>
      <c r="X143" s="99"/>
      <c r="Y143" s="101" t="s">
        <v>816</v>
      </c>
    </row>
    <row r="144" spans="1:25" s="102" customFormat="1" ht="106.2" customHeight="1">
      <c r="A144" s="88" t="s">
        <v>452</v>
      </c>
      <c r="B144" s="112" t="s">
        <v>1130</v>
      </c>
      <c r="C144" s="90" t="s">
        <v>75</v>
      </c>
      <c r="D144" s="90" t="s">
        <v>3</v>
      </c>
      <c r="E144" s="90" t="s">
        <v>13</v>
      </c>
      <c r="F144" s="90" t="s">
        <v>15</v>
      </c>
      <c r="G144" s="90" t="s">
        <v>36</v>
      </c>
      <c r="H144" s="90" t="s">
        <v>38</v>
      </c>
      <c r="I144" s="90" t="s">
        <v>84</v>
      </c>
      <c r="J144" s="90">
        <v>1</v>
      </c>
      <c r="K144" s="90" t="s">
        <v>39</v>
      </c>
      <c r="L144" s="90"/>
      <c r="M144" s="90"/>
      <c r="N144" s="92" t="s">
        <v>452</v>
      </c>
      <c r="O144" s="106" t="s">
        <v>325</v>
      </c>
      <c r="P144" s="94" t="s">
        <v>1131</v>
      </c>
      <c r="Q144" s="95" t="s">
        <v>1132</v>
      </c>
      <c r="R144" s="96" t="s">
        <v>1133</v>
      </c>
      <c r="S144" s="97"/>
      <c r="T144" s="98"/>
      <c r="U144" s="98"/>
      <c r="V144" s="99"/>
      <c r="W144" s="100" t="s">
        <v>815</v>
      </c>
      <c r="X144" s="99"/>
      <c r="Y144" s="101" t="s">
        <v>816</v>
      </c>
    </row>
    <row r="145" spans="1:25" s="102" customFormat="1" ht="52.8">
      <c r="A145" s="88" t="s">
        <v>453</v>
      </c>
      <c r="B145" s="112" t="s">
        <v>1130</v>
      </c>
      <c r="C145" s="90" t="s">
        <v>75</v>
      </c>
      <c r="D145" s="90" t="s">
        <v>3</v>
      </c>
      <c r="E145" s="90" t="s">
        <v>13</v>
      </c>
      <c r="F145" s="90" t="s">
        <v>15</v>
      </c>
      <c r="G145" s="90" t="s">
        <v>36</v>
      </c>
      <c r="H145" s="90" t="s">
        <v>38</v>
      </c>
      <c r="I145" s="90" t="s">
        <v>84</v>
      </c>
      <c r="J145" s="90">
        <v>1</v>
      </c>
      <c r="K145" s="90" t="s">
        <v>39</v>
      </c>
      <c r="L145" s="90"/>
      <c r="M145" s="90"/>
      <c r="N145" s="92" t="s">
        <v>453</v>
      </c>
      <c r="O145" s="106" t="s">
        <v>325</v>
      </c>
      <c r="P145" s="94" t="s">
        <v>1134</v>
      </c>
      <c r="Q145" s="95" t="s">
        <v>1135</v>
      </c>
      <c r="R145" s="96" t="s">
        <v>1136</v>
      </c>
      <c r="S145" s="97" t="s">
        <v>1137</v>
      </c>
      <c r="T145" s="98" t="s">
        <v>1085</v>
      </c>
      <c r="U145" s="98"/>
      <c r="V145" s="109" t="s">
        <v>874</v>
      </c>
      <c r="W145" s="108" t="s">
        <v>815</v>
      </c>
      <c r="X145" s="99" t="s">
        <v>833</v>
      </c>
      <c r="Y145" s="101" t="s">
        <v>816</v>
      </c>
    </row>
    <row r="146" spans="1:25" s="102" customFormat="1" ht="52.8">
      <c r="A146" s="88" t="s">
        <v>454</v>
      </c>
      <c r="B146" s="112" t="s">
        <v>1130</v>
      </c>
      <c r="C146" s="90" t="s">
        <v>75</v>
      </c>
      <c r="D146" s="90" t="s">
        <v>3</v>
      </c>
      <c r="E146" s="90" t="s">
        <v>13</v>
      </c>
      <c r="F146" s="90" t="s">
        <v>15</v>
      </c>
      <c r="G146" s="90" t="s">
        <v>36</v>
      </c>
      <c r="H146" s="90" t="s">
        <v>38</v>
      </c>
      <c r="I146" s="90" t="s">
        <v>84</v>
      </c>
      <c r="J146" s="90">
        <v>1</v>
      </c>
      <c r="K146" s="90" t="s">
        <v>39</v>
      </c>
      <c r="L146" s="90"/>
      <c r="M146" s="90"/>
      <c r="N146" s="92" t="s">
        <v>454</v>
      </c>
      <c r="O146" s="106" t="s">
        <v>325</v>
      </c>
      <c r="P146" s="94" t="s">
        <v>1134</v>
      </c>
      <c r="Q146" s="95" t="s">
        <v>1138</v>
      </c>
      <c r="R146" s="96" t="s">
        <v>1136</v>
      </c>
      <c r="S146" s="97" t="s">
        <v>1116</v>
      </c>
      <c r="T146" s="98" t="s">
        <v>1085</v>
      </c>
      <c r="U146" s="98"/>
      <c r="V146" s="109" t="s">
        <v>874</v>
      </c>
      <c r="W146" s="108" t="s">
        <v>815</v>
      </c>
      <c r="X146" s="99" t="s">
        <v>833</v>
      </c>
      <c r="Y146" s="101" t="s">
        <v>816</v>
      </c>
    </row>
    <row r="147" spans="1:25" s="102" customFormat="1" ht="66">
      <c r="A147" s="88" t="s">
        <v>455</v>
      </c>
      <c r="B147" s="112" t="s">
        <v>1130</v>
      </c>
      <c r="C147" s="90" t="s">
        <v>75</v>
      </c>
      <c r="D147" s="90" t="s">
        <v>3</v>
      </c>
      <c r="E147" s="90" t="s">
        <v>13</v>
      </c>
      <c r="F147" s="90" t="s">
        <v>15</v>
      </c>
      <c r="G147" s="90" t="s">
        <v>36</v>
      </c>
      <c r="H147" s="90" t="s">
        <v>38</v>
      </c>
      <c r="I147" s="90" t="s">
        <v>84</v>
      </c>
      <c r="J147" s="90">
        <v>1</v>
      </c>
      <c r="K147" s="90" t="s">
        <v>39</v>
      </c>
      <c r="L147" s="90"/>
      <c r="M147" s="90"/>
      <c r="N147" s="92" t="s">
        <v>455</v>
      </c>
      <c r="O147" s="106" t="s">
        <v>325</v>
      </c>
      <c r="P147" s="94" t="s">
        <v>1139</v>
      </c>
      <c r="Q147" s="95" t="s">
        <v>1140</v>
      </c>
      <c r="R147" s="96" t="s">
        <v>1141</v>
      </c>
      <c r="S147" s="103" t="s">
        <v>1142</v>
      </c>
      <c r="T147" s="113" t="s">
        <v>1143</v>
      </c>
      <c r="U147" s="98" t="s">
        <v>1144</v>
      </c>
      <c r="V147" s="109" t="s">
        <v>1145</v>
      </c>
      <c r="W147" s="108" t="s">
        <v>964</v>
      </c>
      <c r="X147" s="99" t="s">
        <v>833</v>
      </c>
      <c r="Y147" s="101" t="s">
        <v>816</v>
      </c>
    </row>
    <row r="148" spans="1:25" s="102" customFormat="1" ht="66">
      <c r="A148" s="88" t="s">
        <v>456</v>
      </c>
      <c r="B148" s="112" t="s">
        <v>1130</v>
      </c>
      <c r="C148" s="90" t="s">
        <v>75</v>
      </c>
      <c r="D148" s="90" t="s">
        <v>3</v>
      </c>
      <c r="E148" s="90" t="s">
        <v>13</v>
      </c>
      <c r="F148" s="90" t="s">
        <v>15</v>
      </c>
      <c r="G148" s="90" t="s">
        <v>36</v>
      </c>
      <c r="H148" s="90" t="s">
        <v>38</v>
      </c>
      <c r="I148" s="90" t="s">
        <v>84</v>
      </c>
      <c r="J148" s="90">
        <v>1</v>
      </c>
      <c r="K148" s="90" t="s">
        <v>39</v>
      </c>
      <c r="L148" s="90"/>
      <c r="M148" s="90"/>
      <c r="N148" s="92" t="s">
        <v>456</v>
      </c>
      <c r="O148" s="106" t="s">
        <v>325</v>
      </c>
      <c r="P148" s="94" t="s">
        <v>1139</v>
      </c>
      <c r="Q148" s="95" t="s">
        <v>1140</v>
      </c>
      <c r="R148" s="96" t="s">
        <v>1141</v>
      </c>
      <c r="S148" s="103" t="s">
        <v>1146</v>
      </c>
      <c r="T148" s="113" t="s">
        <v>1143</v>
      </c>
      <c r="U148" s="98" t="s">
        <v>1144</v>
      </c>
      <c r="V148" s="109" t="s">
        <v>1145</v>
      </c>
      <c r="W148" s="108" t="s">
        <v>964</v>
      </c>
      <c r="X148" s="99" t="s">
        <v>833</v>
      </c>
      <c r="Y148" s="101" t="s">
        <v>816</v>
      </c>
    </row>
    <row r="149" spans="1:25" s="102" customFormat="1" ht="112.5" customHeight="1">
      <c r="A149" s="88" t="s">
        <v>457</v>
      </c>
      <c r="B149" s="112" t="s">
        <v>1147</v>
      </c>
      <c r="C149" s="90" t="s">
        <v>75</v>
      </c>
      <c r="D149" s="90" t="s">
        <v>3</v>
      </c>
      <c r="E149" s="90" t="s">
        <v>13</v>
      </c>
      <c r="F149" s="90" t="s">
        <v>15</v>
      </c>
      <c r="G149" s="90" t="s">
        <v>35</v>
      </c>
      <c r="H149" s="90" t="s">
        <v>38</v>
      </c>
      <c r="I149" s="90" t="s">
        <v>84</v>
      </c>
      <c r="J149" s="90">
        <v>1</v>
      </c>
      <c r="K149" s="90" t="s">
        <v>39</v>
      </c>
      <c r="L149" s="90"/>
      <c r="M149" s="90"/>
      <c r="N149" s="92" t="s">
        <v>457</v>
      </c>
      <c r="O149" s="106" t="s">
        <v>325</v>
      </c>
      <c r="P149" s="94" t="s">
        <v>1148</v>
      </c>
      <c r="Q149" s="95" t="s">
        <v>1149</v>
      </c>
      <c r="R149" s="96" t="s">
        <v>1150</v>
      </c>
      <c r="S149" s="97" t="s">
        <v>1094</v>
      </c>
      <c r="T149" s="98" t="s">
        <v>1085</v>
      </c>
      <c r="U149" s="98"/>
      <c r="V149" s="109" t="s">
        <v>874</v>
      </c>
      <c r="W149" s="108" t="s">
        <v>815</v>
      </c>
      <c r="X149" s="99" t="s">
        <v>833</v>
      </c>
      <c r="Y149" s="101" t="s">
        <v>816</v>
      </c>
    </row>
    <row r="150" spans="1:25" s="102" customFormat="1" ht="92.4">
      <c r="A150" s="88" t="s">
        <v>458</v>
      </c>
      <c r="B150" s="112" t="s">
        <v>936</v>
      </c>
      <c r="C150" s="90" t="s">
        <v>75</v>
      </c>
      <c r="D150" s="90" t="s">
        <v>3</v>
      </c>
      <c r="E150" s="90" t="s">
        <v>13</v>
      </c>
      <c r="F150" s="90" t="s">
        <v>15</v>
      </c>
      <c r="G150" s="90" t="s">
        <v>36</v>
      </c>
      <c r="H150" s="90" t="s">
        <v>38</v>
      </c>
      <c r="I150" s="90" t="s">
        <v>84</v>
      </c>
      <c r="J150" s="90">
        <v>1</v>
      </c>
      <c r="K150" s="90" t="s">
        <v>39</v>
      </c>
      <c r="L150" s="90"/>
      <c r="M150" s="90"/>
      <c r="N150" s="92" t="s">
        <v>458</v>
      </c>
      <c r="O150" s="106" t="s">
        <v>325</v>
      </c>
      <c r="P150" s="94" t="s">
        <v>937</v>
      </c>
      <c r="Q150" s="95" t="s">
        <v>1128</v>
      </c>
      <c r="R150" s="96" t="s">
        <v>1151</v>
      </c>
      <c r="S150" s="97"/>
      <c r="T150" s="98"/>
      <c r="U150" s="98"/>
      <c r="V150" s="99"/>
      <c r="W150" s="100" t="s">
        <v>815</v>
      </c>
      <c r="X150" s="99"/>
      <c r="Y150" s="101" t="s">
        <v>816</v>
      </c>
    </row>
    <row r="151" spans="1:25" s="102" customFormat="1" ht="106.5" customHeight="1">
      <c r="A151" s="88" t="s">
        <v>459</v>
      </c>
      <c r="B151" s="112" t="s">
        <v>1152</v>
      </c>
      <c r="C151" s="90" t="s">
        <v>75</v>
      </c>
      <c r="D151" s="90" t="s">
        <v>3</v>
      </c>
      <c r="E151" s="90" t="s">
        <v>13</v>
      </c>
      <c r="F151" s="90" t="s">
        <v>15</v>
      </c>
      <c r="G151" s="90" t="s">
        <v>34</v>
      </c>
      <c r="H151" s="90" t="s">
        <v>38</v>
      </c>
      <c r="I151" s="90" t="s">
        <v>84</v>
      </c>
      <c r="J151" s="90">
        <v>1</v>
      </c>
      <c r="K151" s="90" t="s">
        <v>39</v>
      </c>
      <c r="L151" s="90"/>
      <c r="M151" s="90"/>
      <c r="N151" s="92" t="s">
        <v>459</v>
      </c>
      <c r="O151" s="106" t="s">
        <v>325</v>
      </c>
      <c r="P151" s="94" t="s">
        <v>1153</v>
      </c>
      <c r="Q151" s="95" t="s">
        <v>1154</v>
      </c>
      <c r="R151" s="96" t="s">
        <v>1155</v>
      </c>
      <c r="S151" s="97" t="s">
        <v>1094</v>
      </c>
      <c r="T151" s="98" t="s">
        <v>1085</v>
      </c>
      <c r="U151" s="98"/>
      <c r="V151" s="109" t="s">
        <v>874</v>
      </c>
      <c r="W151" s="108" t="s">
        <v>815</v>
      </c>
      <c r="X151" s="99" t="s">
        <v>833</v>
      </c>
      <c r="Y151" s="101" t="s">
        <v>816</v>
      </c>
    </row>
    <row r="152" spans="1:25" s="102" customFormat="1" ht="79.2">
      <c r="A152" s="88" t="s">
        <v>460</v>
      </c>
      <c r="B152" s="112" t="s">
        <v>1156</v>
      </c>
      <c r="C152" s="90" t="s">
        <v>75</v>
      </c>
      <c r="D152" s="90" t="s">
        <v>3</v>
      </c>
      <c r="E152" s="90" t="s">
        <v>13</v>
      </c>
      <c r="F152" s="90" t="s">
        <v>15</v>
      </c>
      <c r="G152" s="90" t="s">
        <v>35</v>
      </c>
      <c r="H152" s="90" t="s">
        <v>38</v>
      </c>
      <c r="I152" s="90" t="s">
        <v>84</v>
      </c>
      <c r="J152" s="90">
        <v>1</v>
      </c>
      <c r="K152" s="90" t="s">
        <v>39</v>
      </c>
      <c r="L152" s="90"/>
      <c r="M152" s="90"/>
      <c r="N152" s="92" t="s">
        <v>460</v>
      </c>
      <c r="O152" s="106" t="s">
        <v>325</v>
      </c>
      <c r="P152" s="94" t="s">
        <v>1153</v>
      </c>
      <c r="Q152" s="95" t="s">
        <v>1108</v>
      </c>
      <c r="R152" s="96" t="s">
        <v>1157</v>
      </c>
      <c r="S152" s="97" t="s">
        <v>1094</v>
      </c>
      <c r="T152" s="98" t="s">
        <v>1085</v>
      </c>
      <c r="U152" s="98"/>
      <c r="V152" s="109" t="s">
        <v>874</v>
      </c>
      <c r="W152" s="108" t="s">
        <v>815</v>
      </c>
      <c r="X152" s="99" t="s">
        <v>833</v>
      </c>
      <c r="Y152" s="101" t="s">
        <v>816</v>
      </c>
    </row>
    <row r="153" spans="1:25" s="102" customFormat="1" ht="137.4" customHeight="1">
      <c r="A153" s="88" t="s">
        <v>461</v>
      </c>
      <c r="B153" s="112" t="s">
        <v>953</v>
      </c>
      <c r="C153" s="90" t="s">
        <v>75</v>
      </c>
      <c r="D153" s="90" t="s">
        <v>3</v>
      </c>
      <c r="E153" s="90" t="s">
        <v>13</v>
      </c>
      <c r="F153" s="90" t="s">
        <v>15</v>
      </c>
      <c r="G153" s="90" t="s">
        <v>36</v>
      </c>
      <c r="H153" s="90" t="s">
        <v>38</v>
      </c>
      <c r="I153" s="90" t="s">
        <v>84</v>
      </c>
      <c r="J153" s="90">
        <v>1</v>
      </c>
      <c r="K153" s="90" t="s">
        <v>39</v>
      </c>
      <c r="L153" s="90"/>
      <c r="M153" s="90"/>
      <c r="N153" s="92" t="s">
        <v>461</v>
      </c>
      <c r="O153" s="106" t="s">
        <v>325</v>
      </c>
      <c r="P153" s="94" t="s">
        <v>1158</v>
      </c>
      <c r="Q153" s="95" t="s">
        <v>1128</v>
      </c>
      <c r="R153" s="96" t="s">
        <v>1159</v>
      </c>
      <c r="S153" s="97"/>
      <c r="T153" s="98"/>
      <c r="U153" s="98"/>
      <c r="V153" s="99"/>
      <c r="W153" s="100" t="s">
        <v>815</v>
      </c>
      <c r="X153" s="99"/>
      <c r="Y153" s="101" t="s">
        <v>816</v>
      </c>
    </row>
    <row r="154" spans="1:25" s="102" customFormat="1" ht="129" customHeight="1">
      <c r="A154" s="88" t="s">
        <v>462</v>
      </c>
      <c r="B154" s="112" t="s">
        <v>953</v>
      </c>
      <c r="C154" s="90" t="s">
        <v>75</v>
      </c>
      <c r="D154" s="90" t="s">
        <v>3</v>
      </c>
      <c r="E154" s="90" t="s">
        <v>13</v>
      </c>
      <c r="F154" s="90" t="s">
        <v>15</v>
      </c>
      <c r="G154" s="90" t="s">
        <v>36</v>
      </c>
      <c r="H154" s="90" t="s">
        <v>38</v>
      </c>
      <c r="I154" s="90" t="s">
        <v>84</v>
      </c>
      <c r="J154" s="90">
        <v>1</v>
      </c>
      <c r="K154" s="90" t="s">
        <v>39</v>
      </c>
      <c r="L154" s="90"/>
      <c r="M154" s="90"/>
      <c r="N154" s="92" t="s">
        <v>462</v>
      </c>
      <c r="O154" s="106" t="s">
        <v>325</v>
      </c>
      <c r="P154" s="94" t="s">
        <v>1160</v>
      </c>
      <c r="Q154" s="95" t="s">
        <v>1128</v>
      </c>
      <c r="R154" s="96" t="s">
        <v>1161</v>
      </c>
      <c r="S154" s="97"/>
      <c r="T154" s="98"/>
      <c r="U154" s="98"/>
      <c r="V154" s="99"/>
      <c r="W154" s="100" t="s">
        <v>815</v>
      </c>
      <c r="X154" s="99"/>
      <c r="Y154" s="101" t="s">
        <v>816</v>
      </c>
    </row>
    <row r="155" spans="1:25" s="102" customFormat="1" ht="133.19999999999999" customHeight="1">
      <c r="A155" s="88" t="s">
        <v>463</v>
      </c>
      <c r="B155" s="112" t="s">
        <v>953</v>
      </c>
      <c r="C155" s="90" t="s">
        <v>75</v>
      </c>
      <c r="D155" s="90" t="s">
        <v>3</v>
      </c>
      <c r="E155" s="90" t="s">
        <v>13</v>
      </c>
      <c r="F155" s="90" t="s">
        <v>15</v>
      </c>
      <c r="G155" s="90" t="s">
        <v>36</v>
      </c>
      <c r="H155" s="90" t="s">
        <v>38</v>
      </c>
      <c r="I155" s="90" t="s">
        <v>84</v>
      </c>
      <c r="J155" s="90">
        <v>1</v>
      </c>
      <c r="K155" s="90" t="s">
        <v>39</v>
      </c>
      <c r="L155" s="90"/>
      <c r="M155" s="90"/>
      <c r="N155" s="92" t="s">
        <v>463</v>
      </c>
      <c r="O155" s="106" t="s">
        <v>325</v>
      </c>
      <c r="P155" s="94" t="s">
        <v>1162</v>
      </c>
      <c r="Q155" s="95" t="s">
        <v>1128</v>
      </c>
      <c r="R155" s="96" t="s">
        <v>1163</v>
      </c>
      <c r="S155" s="97"/>
      <c r="T155" s="98"/>
      <c r="U155" s="98"/>
      <c r="V155" s="99"/>
      <c r="W155" s="100" t="s">
        <v>815</v>
      </c>
      <c r="X155" s="99"/>
      <c r="Y155" s="101" t="s">
        <v>816</v>
      </c>
    </row>
    <row r="156" spans="1:25" s="102" customFormat="1" ht="92.4">
      <c r="A156" s="88" t="s">
        <v>464</v>
      </c>
      <c r="B156" s="112" t="s">
        <v>953</v>
      </c>
      <c r="C156" s="90" t="s">
        <v>75</v>
      </c>
      <c r="D156" s="90" t="s">
        <v>3</v>
      </c>
      <c r="E156" s="90" t="s">
        <v>13</v>
      </c>
      <c r="F156" s="90" t="s">
        <v>15</v>
      </c>
      <c r="G156" s="90" t="s">
        <v>36</v>
      </c>
      <c r="H156" s="90" t="s">
        <v>38</v>
      </c>
      <c r="I156" s="90" t="s">
        <v>84</v>
      </c>
      <c r="J156" s="90">
        <v>1</v>
      </c>
      <c r="K156" s="90" t="s">
        <v>39</v>
      </c>
      <c r="L156" s="90"/>
      <c r="M156" s="90"/>
      <c r="N156" s="92" t="s">
        <v>464</v>
      </c>
      <c r="O156" s="106" t="s">
        <v>325</v>
      </c>
      <c r="P156" s="94" t="s">
        <v>1164</v>
      </c>
      <c r="Q156" s="95" t="s">
        <v>1128</v>
      </c>
      <c r="R156" s="96" t="s">
        <v>1165</v>
      </c>
      <c r="S156" s="97"/>
      <c r="T156" s="98"/>
      <c r="U156" s="98"/>
      <c r="V156" s="99"/>
      <c r="W156" s="100" t="s">
        <v>815</v>
      </c>
      <c r="X156" s="99"/>
      <c r="Y156" s="101" t="s">
        <v>1166</v>
      </c>
    </row>
    <row r="157" spans="1:25" s="102" customFormat="1" ht="140.4" customHeight="1">
      <c r="A157" s="88" t="s">
        <v>465</v>
      </c>
      <c r="B157" s="112" t="s">
        <v>953</v>
      </c>
      <c r="C157" s="90" t="s">
        <v>75</v>
      </c>
      <c r="D157" s="90" t="s">
        <v>3</v>
      </c>
      <c r="E157" s="90" t="s">
        <v>13</v>
      </c>
      <c r="F157" s="90" t="s">
        <v>15</v>
      </c>
      <c r="G157" s="90" t="s">
        <v>36</v>
      </c>
      <c r="H157" s="90" t="s">
        <v>38</v>
      </c>
      <c r="I157" s="90" t="s">
        <v>84</v>
      </c>
      <c r="J157" s="90">
        <v>1</v>
      </c>
      <c r="K157" s="90" t="s">
        <v>39</v>
      </c>
      <c r="L157" s="90"/>
      <c r="M157" s="90"/>
      <c r="N157" s="92" t="s">
        <v>465</v>
      </c>
      <c r="O157" s="106" t="s">
        <v>325</v>
      </c>
      <c r="P157" s="94" t="s">
        <v>1164</v>
      </c>
      <c r="Q157" s="95" t="s">
        <v>1126</v>
      </c>
      <c r="R157" s="96" t="s">
        <v>1167</v>
      </c>
      <c r="S157" s="97"/>
      <c r="T157" s="98"/>
      <c r="U157" s="98"/>
      <c r="V157" s="99"/>
      <c r="W157" s="100" t="s">
        <v>815</v>
      </c>
      <c r="X157" s="99"/>
      <c r="Y157" s="101" t="s">
        <v>1166</v>
      </c>
    </row>
    <row r="158" spans="1:25" s="102" customFormat="1" ht="66">
      <c r="A158" s="88" t="s">
        <v>466</v>
      </c>
      <c r="B158" s="112" t="s">
        <v>1086</v>
      </c>
      <c r="C158" s="90" t="s">
        <v>75</v>
      </c>
      <c r="D158" s="90" t="s">
        <v>3</v>
      </c>
      <c r="E158" s="90" t="s">
        <v>13</v>
      </c>
      <c r="F158" s="90" t="s">
        <v>15</v>
      </c>
      <c r="G158" s="90" t="s">
        <v>35</v>
      </c>
      <c r="H158" s="90" t="s">
        <v>38</v>
      </c>
      <c r="I158" s="90" t="s">
        <v>84</v>
      </c>
      <c r="J158" s="90">
        <v>1</v>
      </c>
      <c r="K158" s="90" t="s">
        <v>47</v>
      </c>
      <c r="L158" s="90"/>
      <c r="M158" s="90"/>
      <c r="N158" s="92" t="s">
        <v>466</v>
      </c>
      <c r="O158" s="106" t="s">
        <v>325</v>
      </c>
      <c r="P158" s="94" t="s">
        <v>1168</v>
      </c>
      <c r="Q158" s="95" t="s">
        <v>1082</v>
      </c>
      <c r="R158" s="96" t="s">
        <v>1169</v>
      </c>
      <c r="S158" s="97" t="s">
        <v>1084</v>
      </c>
      <c r="T158" s="98" t="s">
        <v>1085</v>
      </c>
      <c r="U158" s="98"/>
      <c r="V158" s="109" t="s">
        <v>874</v>
      </c>
      <c r="W158" s="108" t="s">
        <v>815</v>
      </c>
      <c r="X158" s="99" t="s">
        <v>833</v>
      </c>
      <c r="Y158" s="101" t="s">
        <v>1166</v>
      </c>
    </row>
    <row r="159" spans="1:25" s="102" customFormat="1" ht="120">
      <c r="A159" s="88" t="s">
        <v>467</v>
      </c>
      <c r="B159" s="112" t="s">
        <v>142</v>
      </c>
      <c r="C159" s="90" t="s">
        <v>75</v>
      </c>
      <c r="D159" s="90" t="s">
        <v>3</v>
      </c>
      <c r="E159" s="90" t="s">
        <v>13</v>
      </c>
      <c r="F159" s="90" t="s">
        <v>16</v>
      </c>
      <c r="G159" s="90" t="s">
        <v>34</v>
      </c>
      <c r="H159" s="90" t="s">
        <v>38</v>
      </c>
      <c r="I159" s="90" t="s">
        <v>84</v>
      </c>
      <c r="J159" s="90">
        <v>1</v>
      </c>
      <c r="K159" s="90" t="s">
        <v>44</v>
      </c>
      <c r="L159" s="90"/>
      <c r="M159" s="90"/>
      <c r="N159" s="92" t="s">
        <v>467</v>
      </c>
      <c r="O159" s="106" t="s">
        <v>325</v>
      </c>
      <c r="P159" s="94" t="s">
        <v>1170</v>
      </c>
      <c r="Q159" s="95" t="s">
        <v>305</v>
      </c>
      <c r="R159" s="96" t="s">
        <v>1171</v>
      </c>
      <c r="S159" s="97"/>
      <c r="T159" s="98"/>
      <c r="U159" s="98"/>
      <c r="V159" s="99"/>
      <c r="W159" s="100" t="s">
        <v>815</v>
      </c>
      <c r="X159" s="99"/>
      <c r="Y159" s="101" t="s">
        <v>1166</v>
      </c>
    </row>
    <row r="160" spans="1:25" s="102" customFormat="1" ht="52.8">
      <c r="A160" s="88" t="s">
        <v>468</v>
      </c>
      <c r="B160" s="112" t="s">
        <v>142</v>
      </c>
      <c r="C160" s="90" t="s">
        <v>75</v>
      </c>
      <c r="D160" s="90" t="s">
        <v>3</v>
      </c>
      <c r="E160" s="90" t="s">
        <v>13</v>
      </c>
      <c r="F160" s="90" t="s">
        <v>16</v>
      </c>
      <c r="G160" s="90" t="s">
        <v>34</v>
      </c>
      <c r="H160" s="90" t="s">
        <v>38</v>
      </c>
      <c r="I160" s="90" t="s">
        <v>84</v>
      </c>
      <c r="J160" s="90">
        <v>3</v>
      </c>
      <c r="K160" s="90" t="s">
        <v>67</v>
      </c>
      <c r="L160" s="90"/>
      <c r="M160" s="90"/>
      <c r="N160" s="92" t="s">
        <v>468</v>
      </c>
      <c r="O160" s="106" t="s">
        <v>325</v>
      </c>
      <c r="P160" s="94" t="s">
        <v>1172</v>
      </c>
      <c r="Q160" s="95" t="s">
        <v>305</v>
      </c>
      <c r="R160" s="96" t="s">
        <v>1173</v>
      </c>
      <c r="S160" s="97"/>
      <c r="T160" s="98"/>
      <c r="U160" s="98"/>
      <c r="V160" s="99"/>
      <c r="W160" s="100" t="s">
        <v>815</v>
      </c>
      <c r="X160" s="99"/>
      <c r="Y160" s="101" t="s">
        <v>1166</v>
      </c>
    </row>
    <row r="161" spans="1:25" s="102" customFormat="1" ht="132">
      <c r="A161" s="88" t="s">
        <v>469</v>
      </c>
      <c r="B161" s="112" t="s">
        <v>142</v>
      </c>
      <c r="C161" s="90" t="s">
        <v>75</v>
      </c>
      <c r="D161" s="90" t="s">
        <v>3</v>
      </c>
      <c r="E161" s="90" t="s">
        <v>13</v>
      </c>
      <c r="F161" s="90" t="s">
        <v>16</v>
      </c>
      <c r="G161" s="90" t="s">
        <v>34</v>
      </c>
      <c r="H161" s="90" t="s">
        <v>38</v>
      </c>
      <c r="I161" s="90" t="s">
        <v>84</v>
      </c>
      <c r="J161" s="90">
        <v>2</v>
      </c>
      <c r="K161" s="90" t="s">
        <v>65</v>
      </c>
      <c r="L161" s="90"/>
      <c r="M161" s="90"/>
      <c r="N161" s="92" t="s">
        <v>469</v>
      </c>
      <c r="O161" s="106" t="s">
        <v>325</v>
      </c>
      <c r="P161" s="94" t="s">
        <v>1174</v>
      </c>
      <c r="Q161" s="95" t="s">
        <v>1175</v>
      </c>
      <c r="R161" s="96" t="s">
        <v>1176</v>
      </c>
      <c r="S161" s="97"/>
      <c r="T161" s="98"/>
      <c r="U161" s="98"/>
      <c r="V161" s="99"/>
      <c r="W161" s="100" t="s">
        <v>815</v>
      </c>
      <c r="X161" s="99"/>
      <c r="Y161" s="101" t="s">
        <v>1166</v>
      </c>
    </row>
    <row r="162" spans="1:25" s="102" customFormat="1" ht="96">
      <c r="A162" s="88" t="s">
        <v>470</v>
      </c>
      <c r="B162" s="112" t="s">
        <v>144</v>
      </c>
      <c r="C162" s="90" t="s">
        <v>75</v>
      </c>
      <c r="D162" s="90" t="s">
        <v>3</v>
      </c>
      <c r="E162" s="90" t="s">
        <v>13</v>
      </c>
      <c r="F162" s="90" t="s">
        <v>16</v>
      </c>
      <c r="G162" s="90" t="s">
        <v>34</v>
      </c>
      <c r="H162" s="90" t="s">
        <v>38</v>
      </c>
      <c r="I162" s="90" t="s">
        <v>84</v>
      </c>
      <c r="J162" s="90">
        <v>1</v>
      </c>
      <c r="K162" s="90" t="s">
        <v>68</v>
      </c>
      <c r="L162" s="90"/>
      <c r="M162" s="90"/>
      <c r="N162" s="92" t="s">
        <v>470</v>
      </c>
      <c r="O162" s="106" t="s">
        <v>325</v>
      </c>
      <c r="P162" s="94" t="s">
        <v>1177</v>
      </c>
      <c r="Q162" s="95" t="s">
        <v>1178</v>
      </c>
      <c r="R162" s="96" t="s">
        <v>1179</v>
      </c>
      <c r="S162" s="97"/>
      <c r="T162" s="98"/>
      <c r="U162" s="98"/>
      <c r="V162" s="99"/>
      <c r="W162" s="100" t="s">
        <v>815</v>
      </c>
      <c r="X162" s="99"/>
      <c r="Y162" s="101" t="s">
        <v>1166</v>
      </c>
    </row>
    <row r="163" spans="1:25" s="102" customFormat="1" ht="60">
      <c r="A163" s="88" t="s">
        <v>471</v>
      </c>
      <c r="B163" s="112" t="s">
        <v>142</v>
      </c>
      <c r="C163" s="90" t="s">
        <v>75</v>
      </c>
      <c r="D163" s="90" t="s">
        <v>3</v>
      </c>
      <c r="E163" s="90" t="s">
        <v>13</v>
      </c>
      <c r="F163" s="90" t="s">
        <v>16</v>
      </c>
      <c r="G163" s="90" t="s">
        <v>34</v>
      </c>
      <c r="H163" s="90" t="s">
        <v>38</v>
      </c>
      <c r="I163" s="90" t="s">
        <v>84</v>
      </c>
      <c r="J163" s="90">
        <v>1</v>
      </c>
      <c r="K163" s="90" t="s">
        <v>39</v>
      </c>
      <c r="L163" s="90"/>
      <c r="M163" s="90"/>
      <c r="N163" s="92" t="s">
        <v>471</v>
      </c>
      <c r="O163" s="106" t="s">
        <v>325</v>
      </c>
      <c r="P163" s="94" t="s">
        <v>1180</v>
      </c>
      <c r="Q163" s="95" t="s">
        <v>1181</v>
      </c>
      <c r="R163" s="96" t="s">
        <v>1182</v>
      </c>
      <c r="S163" s="97"/>
      <c r="T163" s="98"/>
      <c r="U163" s="98"/>
      <c r="V163" s="99"/>
      <c r="W163" s="100" t="s">
        <v>815</v>
      </c>
      <c r="X163" s="99"/>
      <c r="Y163" s="101" t="s">
        <v>1166</v>
      </c>
    </row>
    <row r="164" spans="1:25" s="102" customFormat="1" ht="48">
      <c r="A164" s="88" t="s">
        <v>472</v>
      </c>
      <c r="B164" s="112" t="s">
        <v>145</v>
      </c>
      <c r="C164" s="90" t="s">
        <v>75</v>
      </c>
      <c r="D164" s="90" t="s">
        <v>3</v>
      </c>
      <c r="E164" s="90" t="s">
        <v>13</v>
      </c>
      <c r="F164" s="90" t="s">
        <v>16</v>
      </c>
      <c r="G164" s="90" t="s">
        <v>34</v>
      </c>
      <c r="H164" s="90" t="s">
        <v>38</v>
      </c>
      <c r="I164" s="90" t="s">
        <v>84</v>
      </c>
      <c r="J164" s="90">
        <v>1</v>
      </c>
      <c r="K164" s="90" t="s">
        <v>39</v>
      </c>
      <c r="L164" s="90"/>
      <c r="M164" s="90"/>
      <c r="N164" s="92" t="s">
        <v>472</v>
      </c>
      <c r="O164" s="106" t="s">
        <v>325</v>
      </c>
      <c r="P164" s="94" t="s">
        <v>1183</v>
      </c>
      <c r="Q164" s="95" t="s">
        <v>305</v>
      </c>
      <c r="R164" s="96" t="s">
        <v>1184</v>
      </c>
      <c r="S164" s="97"/>
      <c r="T164" s="98"/>
      <c r="U164" s="98"/>
      <c r="V164" s="99"/>
      <c r="W164" s="100" t="s">
        <v>815</v>
      </c>
      <c r="X164" s="99"/>
      <c r="Y164" s="101" t="s">
        <v>1166</v>
      </c>
    </row>
    <row r="165" spans="1:25" s="102" customFormat="1" ht="60">
      <c r="A165" s="88" t="s">
        <v>473</v>
      </c>
      <c r="B165" s="112" t="s">
        <v>146</v>
      </c>
      <c r="C165" s="90" t="s">
        <v>73</v>
      </c>
      <c r="D165" s="90" t="s">
        <v>3</v>
      </c>
      <c r="E165" s="90" t="s">
        <v>13</v>
      </c>
      <c r="F165" s="90" t="s">
        <v>16</v>
      </c>
      <c r="G165" s="90" t="s">
        <v>34</v>
      </c>
      <c r="H165" s="90" t="s">
        <v>38</v>
      </c>
      <c r="I165" s="90" t="s">
        <v>84</v>
      </c>
      <c r="J165" s="90">
        <v>3</v>
      </c>
      <c r="K165" s="90" t="s">
        <v>39</v>
      </c>
      <c r="L165" s="90"/>
      <c r="M165" s="90"/>
      <c r="N165" s="92" t="s">
        <v>473</v>
      </c>
      <c r="O165" s="106" t="s">
        <v>325</v>
      </c>
      <c r="P165" s="94" t="s">
        <v>1185</v>
      </c>
      <c r="Q165" s="95" t="s">
        <v>305</v>
      </c>
      <c r="R165" s="96" t="s">
        <v>1186</v>
      </c>
      <c r="S165" s="97"/>
      <c r="T165" s="98"/>
      <c r="U165" s="98"/>
      <c r="V165" s="99"/>
      <c r="W165" s="100" t="s">
        <v>815</v>
      </c>
      <c r="X165" s="99"/>
      <c r="Y165" s="101" t="s">
        <v>1166</v>
      </c>
    </row>
    <row r="166" spans="1:25" s="102" customFormat="1" ht="79.2">
      <c r="A166" s="88" t="s">
        <v>474</v>
      </c>
      <c r="B166" s="112" t="s">
        <v>142</v>
      </c>
      <c r="C166" s="90" t="s">
        <v>75</v>
      </c>
      <c r="D166" s="90" t="s">
        <v>3</v>
      </c>
      <c r="E166" s="90" t="s">
        <v>13</v>
      </c>
      <c r="F166" s="90" t="s">
        <v>16</v>
      </c>
      <c r="G166" s="90" t="s">
        <v>33</v>
      </c>
      <c r="H166" s="90" t="s">
        <v>38</v>
      </c>
      <c r="I166" s="90" t="s">
        <v>84</v>
      </c>
      <c r="J166" s="90">
        <v>1</v>
      </c>
      <c r="K166" s="90" t="s">
        <v>56</v>
      </c>
      <c r="L166" s="90"/>
      <c r="M166" s="90"/>
      <c r="N166" s="92" t="s">
        <v>474</v>
      </c>
      <c r="O166" s="106" t="s">
        <v>325</v>
      </c>
      <c r="P166" s="94" t="s">
        <v>1187</v>
      </c>
      <c r="Q166" s="95" t="s">
        <v>1188</v>
      </c>
      <c r="R166" s="96" t="s">
        <v>1189</v>
      </c>
      <c r="S166" s="97"/>
      <c r="T166" s="98"/>
      <c r="U166" s="98"/>
      <c r="V166" s="99"/>
      <c r="W166" s="100" t="s">
        <v>815</v>
      </c>
      <c r="X166" s="99"/>
      <c r="Y166" s="101" t="s">
        <v>1166</v>
      </c>
    </row>
    <row r="167" spans="1:25" s="102" customFormat="1" ht="120">
      <c r="A167" s="88" t="s">
        <v>475</v>
      </c>
      <c r="B167" s="112" t="s">
        <v>142</v>
      </c>
      <c r="C167" s="90" t="s">
        <v>75</v>
      </c>
      <c r="D167" s="90" t="s">
        <v>3</v>
      </c>
      <c r="E167" s="90" t="s">
        <v>13</v>
      </c>
      <c r="F167" s="90" t="s">
        <v>16</v>
      </c>
      <c r="G167" s="90" t="s">
        <v>33</v>
      </c>
      <c r="H167" s="90" t="s">
        <v>38</v>
      </c>
      <c r="I167" s="90" t="s">
        <v>84</v>
      </c>
      <c r="J167" s="90">
        <v>1</v>
      </c>
      <c r="K167" s="90" t="s">
        <v>65</v>
      </c>
      <c r="L167" s="90"/>
      <c r="M167" s="90"/>
      <c r="N167" s="92" t="s">
        <v>475</v>
      </c>
      <c r="O167" s="106" t="s">
        <v>325</v>
      </c>
      <c r="P167" s="94" t="s">
        <v>1190</v>
      </c>
      <c r="Q167" s="95" t="s">
        <v>305</v>
      </c>
      <c r="R167" s="96" t="s">
        <v>1191</v>
      </c>
      <c r="S167" s="97"/>
      <c r="T167" s="98"/>
      <c r="U167" s="98"/>
      <c r="V167" s="99"/>
      <c r="W167" s="100" t="s">
        <v>815</v>
      </c>
      <c r="X167" s="99"/>
      <c r="Y167" s="101" t="s">
        <v>1166</v>
      </c>
    </row>
    <row r="168" spans="1:25" s="102" customFormat="1" ht="66">
      <c r="A168" s="88" t="s">
        <v>476</v>
      </c>
      <c r="B168" s="112" t="s">
        <v>142</v>
      </c>
      <c r="C168" s="90" t="s">
        <v>75</v>
      </c>
      <c r="D168" s="90" t="s">
        <v>3</v>
      </c>
      <c r="E168" s="90" t="s">
        <v>13</v>
      </c>
      <c r="F168" s="90" t="s">
        <v>16</v>
      </c>
      <c r="G168" s="90" t="s">
        <v>33</v>
      </c>
      <c r="H168" s="90" t="s">
        <v>38</v>
      </c>
      <c r="I168" s="90" t="s">
        <v>84</v>
      </c>
      <c r="J168" s="90">
        <v>1</v>
      </c>
      <c r="K168" s="90" t="s">
        <v>67</v>
      </c>
      <c r="L168" s="90"/>
      <c r="M168" s="90"/>
      <c r="N168" s="92" t="s">
        <v>476</v>
      </c>
      <c r="O168" s="106" t="s">
        <v>325</v>
      </c>
      <c r="P168" s="94" t="s">
        <v>1192</v>
      </c>
      <c r="Q168" s="95" t="s">
        <v>305</v>
      </c>
      <c r="R168" s="96" t="s">
        <v>1193</v>
      </c>
      <c r="S168" s="97"/>
      <c r="T168" s="98"/>
      <c r="U168" s="98"/>
      <c r="V168" s="99"/>
      <c r="W168" s="100" t="s">
        <v>815</v>
      </c>
      <c r="X168" s="99"/>
      <c r="Y168" s="101" t="s">
        <v>1166</v>
      </c>
    </row>
    <row r="169" spans="1:25" s="102" customFormat="1" ht="48">
      <c r="A169" s="88" t="s">
        <v>477</v>
      </c>
      <c r="B169" s="112" t="s">
        <v>142</v>
      </c>
      <c r="C169" s="90" t="s">
        <v>83</v>
      </c>
      <c r="D169" s="90" t="s">
        <v>3</v>
      </c>
      <c r="E169" s="90" t="s">
        <v>13</v>
      </c>
      <c r="F169" s="90" t="s">
        <v>16</v>
      </c>
      <c r="G169" s="90" t="s">
        <v>33</v>
      </c>
      <c r="H169" s="90" t="s">
        <v>38</v>
      </c>
      <c r="I169" s="90" t="s">
        <v>84</v>
      </c>
      <c r="J169" s="90">
        <v>1</v>
      </c>
      <c r="K169" s="90" t="s">
        <v>54</v>
      </c>
      <c r="L169" s="90"/>
      <c r="M169" s="90"/>
      <c r="N169" s="92" t="s">
        <v>477</v>
      </c>
      <c r="O169" s="106" t="s">
        <v>325</v>
      </c>
      <c r="P169" s="94" t="s">
        <v>1194</v>
      </c>
      <c r="Q169" s="95" t="s">
        <v>311</v>
      </c>
      <c r="R169" s="96" t="s">
        <v>1195</v>
      </c>
      <c r="S169" s="97"/>
      <c r="T169" s="98"/>
      <c r="U169" s="98"/>
      <c r="V169" s="99"/>
      <c r="W169" s="100" t="s">
        <v>815</v>
      </c>
      <c r="X169" s="99"/>
      <c r="Y169" s="101" t="s">
        <v>1166</v>
      </c>
    </row>
    <row r="170" spans="1:25" s="102" customFormat="1" ht="66">
      <c r="A170" s="88" t="s">
        <v>422</v>
      </c>
      <c r="B170" s="112" t="s">
        <v>107</v>
      </c>
      <c r="C170" s="90" t="s">
        <v>73</v>
      </c>
      <c r="D170" s="90" t="s">
        <v>3</v>
      </c>
      <c r="E170" s="90" t="s">
        <v>13</v>
      </c>
      <c r="F170" s="90" t="s">
        <v>17</v>
      </c>
      <c r="G170" s="90" t="s">
        <v>35</v>
      </c>
      <c r="H170" s="90" t="s">
        <v>38</v>
      </c>
      <c r="I170" s="90" t="s">
        <v>84</v>
      </c>
      <c r="J170" s="90">
        <v>1</v>
      </c>
      <c r="K170" s="90" t="s">
        <v>69</v>
      </c>
      <c r="L170" s="90"/>
      <c r="M170" s="90"/>
      <c r="N170" s="92" t="s">
        <v>422</v>
      </c>
      <c r="O170" s="106" t="s">
        <v>325</v>
      </c>
      <c r="P170" s="94" t="s">
        <v>932</v>
      </c>
      <c r="Q170" s="95" t="s">
        <v>930</v>
      </c>
      <c r="R170" s="96" t="s">
        <v>979</v>
      </c>
      <c r="S170" s="111"/>
      <c r="T170" s="98"/>
      <c r="U170" s="98"/>
      <c r="V170" s="99"/>
      <c r="W170" s="100" t="s">
        <v>815</v>
      </c>
      <c r="X170" s="99"/>
      <c r="Y170" s="101" t="s">
        <v>1166</v>
      </c>
    </row>
    <row r="171" spans="1:25" s="102" customFormat="1" ht="108">
      <c r="A171" s="88" t="s">
        <v>479</v>
      </c>
      <c r="B171" s="112" t="s">
        <v>142</v>
      </c>
      <c r="C171" s="90" t="s">
        <v>83</v>
      </c>
      <c r="D171" s="90" t="s">
        <v>3</v>
      </c>
      <c r="E171" s="90" t="s">
        <v>13</v>
      </c>
      <c r="F171" s="90" t="s">
        <v>16</v>
      </c>
      <c r="G171" s="90" t="s">
        <v>35</v>
      </c>
      <c r="H171" s="90" t="s">
        <v>38</v>
      </c>
      <c r="I171" s="90" t="s">
        <v>84</v>
      </c>
      <c r="J171" s="90">
        <v>1</v>
      </c>
      <c r="K171" s="90" t="s">
        <v>65</v>
      </c>
      <c r="L171" s="90"/>
      <c r="M171" s="90"/>
      <c r="N171" s="92" t="s">
        <v>479</v>
      </c>
      <c r="O171" s="106" t="s">
        <v>325</v>
      </c>
      <c r="P171" s="94" t="s">
        <v>1196</v>
      </c>
      <c r="Q171" s="95" t="s">
        <v>311</v>
      </c>
      <c r="R171" s="96" t="s">
        <v>1197</v>
      </c>
      <c r="S171" s="97"/>
      <c r="T171" s="98"/>
      <c r="U171" s="98"/>
      <c r="V171" s="99"/>
      <c r="W171" s="100" t="s">
        <v>815</v>
      </c>
      <c r="X171" s="99"/>
      <c r="Y171" s="101" t="s">
        <v>1166</v>
      </c>
    </row>
    <row r="172" spans="1:25" s="102" customFormat="1" ht="60">
      <c r="A172" s="88" t="s">
        <v>480</v>
      </c>
      <c r="B172" s="112" t="s">
        <v>147</v>
      </c>
      <c r="C172" s="90" t="s">
        <v>75</v>
      </c>
      <c r="D172" s="90" t="s">
        <v>3</v>
      </c>
      <c r="E172" s="90" t="s">
        <v>13</v>
      </c>
      <c r="F172" s="90" t="s">
        <v>16</v>
      </c>
      <c r="G172" s="90" t="s">
        <v>35</v>
      </c>
      <c r="H172" s="90" t="s">
        <v>38</v>
      </c>
      <c r="I172" s="90" t="s">
        <v>84</v>
      </c>
      <c r="J172" s="90">
        <v>1</v>
      </c>
      <c r="K172" s="90" t="s">
        <v>39</v>
      </c>
      <c r="L172" s="90"/>
      <c r="M172" s="90"/>
      <c r="N172" s="92" t="s">
        <v>480</v>
      </c>
      <c r="O172" s="106" t="s">
        <v>325</v>
      </c>
      <c r="P172" s="94" t="s">
        <v>1198</v>
      </c>
      <c r="Q172" s="95" t="s">
        <v>1199</v>
      </c>
      <c r="R172" s="96" t="s">
        <v>1200</v>
      </c>
      <c r="S172" s="97"/>
      <c r="T172" s="98"/>
      <c r="U172" s="98"/>
      <c r="V172" s="99"/>
      <c r="W172" s="100" t="s">
        <v>815</v>
      </c>
      <c r="X172" s="99"/>
      <c r="Y172" s="101" t="s">
        <v>1166</v>
      </c>
    </row>
    <row r="173" spans="1:25" s="102" customFormat="1" ht="84">
      <c r="A173" s="88" t="s">
        <v>481</v>
      </c>
      <c r="B173" s="112" t="s">
        <v>142</v>
      </c>
      <c r="C173" s="90" t="s">
        <v>75</v>
      </c>
      <c r="D173" s="90" t="s">
        <v>3</v>
      </c>
      <c r="E173" s="90" t="s">
        <v>13</v>
      </c>
      <c r="F173" s="90" t="s">
        <v>16</v>
      </c>
      <c r="G173" s="90" t="s">
        <v>35</v>
      </c>
      <c r="H173" s="90" t="s">
        <v>38</v>
      </c>
      <c r="I173" s="90" t="s">
        <v>84</v>
      </c>
      <c r="J173" s="90">
        <v>1</v>
      </c>
      <c r="K173" s="90" t="s">
        <v>56</v>
      </c>
      <c r="L173" s="90"/>
      <c r="M173" s="90"/>
      <c r="N173" s="92" t="s">
        <v>481</v>
      </c>
      <c r="O173" s="106" t="s">
        <v>325</v>
      </c>
      <c r="P173" s="94" t="s">
        <v>1201</v>
      </c>
      <c r="Q173" s="95" t="s">
        <v>305</v>
      </c>
      <c r="R173" s="96" t="s">
        <v>1202</v>
      </c>
      <c r="S173" s="97"/>
      <c r="T173" s="98"/>
      <c r="U173" s="98"/>
      <c r="V173" s="99"/>
      <c r="W173" s="100" t="s">
        <v>815</v>
      </c>
      <c r="X173" s="99"/>
      <c r="Y173" s="101" t="s">
        <v>1166</v>
      </c>
    </row>
    <row r="174" spans="1:25" s="102" customFormat="1" ht="60">
      <c r="A174" s="88" t="s">
        <v>482</v>
      </c>
      <c r="B174" s="112" t="s">
        <v>148</v>
      </c>
      <c r="C174" s="90" t="s">
        <v>74</v>
      </c>
      <c r="D174" s="90" t="s">
        <v>3</v>
      </c>
      <c r="E174" s="90" t="s">
        <v>13</v>
      </c>
      <c r="F174" s="90" t="s">
        <v>16</v>
      </c>
      <c r="G174" s="90" t="s">
        <v>35</v>
      </c>
      <c r="H174" s="90" t="s">
        <v>38</v>
      </c>
      <c r="I174" s="90" t="s">
        <v>84</v>
      </c>
      <c r="J174" s="90">
        <v>1</v>
      </c>
      <c r="K174" s="90" t="s">
        <v>39</v>
      </c>
      <c r="L174" s="90"/>
      <c r="M174" s="90"/>
      <c r="N174" s="92" t="s">
        <v>482</v>
      </c>
      <c r="O174" s="106" t="s">
        <v>325</v>
      </c>
      <c r="P174" s="94" t="s">
        <v>1203</v>
      </c>
      <c r="Q174" s="95" t="s">
        <v>1204</v>
      </c>
      <c r="R174" s="96" t="s">
        <v>1205</v>
      </c>
      <c r="S174" s="97"/>
      <c r="T174" s="98"/>
      <c r="U174" s="98"/>
      <c r="V174" s="99"/>
      <c r="W174" s="100" t="s">
        <v>815</v>
      </c>
      <c r="X174" s="99"/>
      <c r="Y174" s="101" t="s">
        <v>1166</v>
      </c>
    </row>
    <row r="175" spans="1:25" s="102" customFormat="1" ht="48">
      <c r="A175" s="88" t="s">
        <v>483</v>
      </c>
      <c r="B175" s="112" t="s">
        <v>145</v>
      </c>
      <c r="C175" s="90" t="s">
        <v>75</v>
      </c>
      <c r="D175" s="90" t="s">
        <v>3</v>
      </c>
      <c r="E175" s="90" t="s">
        <v>13</v>
      </c>
      <c r="F175" s="90" t="s">
        <v>16</v>
      </c>
      <c r="G175" s="90" t="s">
        <v>35</v>
      </c>
      <c r="H175" s="90" t="s">
        <v>38</v>
      </c>
      <c r="I175" s="90" t="s">
        <v>84</v>
      </c>
      <c r="J175" s="90">
        <v>1</v>
      </c>
      <c r="K175" s="90" t="s">
        <v>39</v>
      </c>
      <c r="L175" s="90"/>
      <c r="M175" s="90"/>
      <c r="N175" s="92" t="s">
        <v>483</v>
      </c>
      <c r="O175" s="106" t="s">
        <v>325</v>
      </c>
      <c r="P175" s="94" t="s">
        <v>1183</v>
      </c>
      <c r="Q175" s="95" t="s">
        <v>305</v>
      </c>
      <c r="R175" s="96" t="s">
        <v>1206</v>
      </c>
      <c r="S175" s="97"/>
      <c r="T175" s="98"/>
      <c r="U175" s="98"/>
      <c r="V175" s="99"/>
      <c r="W175" s="100" t="s">
        <v>815</v>
      </c>
      <c r="X175" s="99"/>
      <c r="Y175" s="101" t="s">
        <v>1166</v>
      </c>
    </row>
    <row r="176" spans="1:25" s="102" customFormat="1" ht="48">
      <c r="A176" s="88" t="s">
        <v>484</v>
      </c>
      <c r="B176" s="112" t="s">
        <v>145</v>
      </c>
      <c r="C176" s="90" t="s">
        <v>75</v>
      </c>
      <c r="D176" s="90" t="s">
        <v>3</v>
      </c>
      <c r="E176" s="90" t="s">
        <v>13</v>
      </c>
      <c r="F176" s="90" t="s">
        <v>16</v>
      </c>
      <c r="G176" s="90" t="s">
        <v>35</v>
      </c>
      <c r="H176" s="90" t="s">
        <v>38</v>
      </c>
      <c r="I176" s="90" t="s">
        <v>84</v>
      </c>
      <c r="J176" s="90">
        <v>1</v>
      </c>
      <c r="K176" s="90" t="s">
        <v>39</v>
      </c>
      <c r="L176" s="90"/>
      <c r="M176" s="90"/>
      <c r="N176" s="92" t="s">
        <v>484</v>
      </c>
      <c r="O176" s="106" t="s">
        <v>325</v>
      </c>
      <c r="P176" s="94" t="s">
        <v>1183</v>
      </c>
      <c r="Q176" s="95" t="s">
        <v>1207</v>
      </c>
      <c r="R176" s="96" t="s">
        <v>1206</v>
      </c>
      <c r="S176" s="97"/>
      <c r="T176" s="98"/>
      <c r="U176" s="98"/>
      <c r="V176" s="99"/>
      <c r="W176" s="100" t="s">
        <v>815</v>
      </c>
      <c r="X176" s="99"/>
      <c r="Y176" s="101" t="s">
        <v>1166</v>
      </c>
    </row>
    <row r="177" spans="1:25" s="102" customFormat="1" ht="66">
      <c r="A177" s="88" t="s">
        <v>417</v>
      </c>
      <c r="B177" s="112" t="s">
        <v>107</v>
      </c>
      <c r="C177" s="90" t="s">
        <v>73</v>
      </c>
      <c r="D177" s="90" t="s">
        <v>3</v>
      </c>
      <c r="E177" s="90" t="s">
        <v>13</v>
      </c>
      <c r="F177" s="90" t="s">
        <v>17</v>
      </c>
      <c r="G177" s="90" t="s">
        <v>35</v>
      </c>
      <c r="H177" s="90" t="s">
        <v>38</v>
      </c>
      <c r="I177" s="90" t="s">
        <v>84</v>
      </c>
      <c r="J177" s="90">
        <v>1</v>
      </c>
      <c r="K177" s="90" t="s">
        <v>39</v>
      </c>
      <c r="L177" s="90"/>
      <c r="M177" s="90"/>
      <c r="N177" s="92" t="s">
        <v>417</v>
      </c>
      <c r="O177" s="106" t="s">
        <v>325</v>
      </c>
      <c r="P177" s="94" t="s">
        <v>932</v>
      </c>
      <c r="Q177" s="95" t="s">
        <v>930</v>
      </c>
      <c r="R177" s="96" t="s">
        <v>985</v>
      </c>
      <c r="S177" s="111"/>
      <c r="T177" s="98"/>
      <c r="U177" s="98"/>
      <c r="V177" s="99"/>
      <c r="W177" s="100" t="s">
        <v>815</v>
      </c>
      <c r="X177" s="99"/>
      <c r="Y177" s="101" t="s">
        <v>1166</v>
      </c>
    </row>
    <row r="178" spans="1:25" s="102" customFormat="1" ht="96">
      <c r="A178" s="88" t="s">
        <v>486</v>
      </c>
      <c r="B178" s="112" t="s">
        <v>142</v>
      </c>
      <c r="C178" s="90" t="s">
        <v>83</v>
      </c>
      <c r="D178" s="90" t="s">
        <v>3</v>
      </c>
      <c r="E178" s="90" t="s">
        <v>13</v>
      </c>
      <c r="F178" s="90" t="s">
        <v>16</v>
      </c>
      <c r="G178" s="90" t="s">
        <v>36</v>
      </c>
      <c r="H178" s="90" t="s">
        <v>38</v>
      </c>
      <c r="I178" s="90" t="s">
        <v>84</v>
      </c>
      <c r="J178" s="90">
        <v>1</v>
      </c>
      <c r="K178" s="90" t="s">
        <v>67</v>
      </c>
      <c r="L178" s="90"/>
      <c r="M178" s="90"/>
      <c r="N178" s="92" t="s">
        <v>486</v>
      </c>
      <c r="O178" s="106" t="s">
        <v>325</v>
      </c>
      <c r="P178" s="94" t="s">
        <v>1208</v>
      </c>
      <c r="Q178" s="95" t="s">
        <v>311</v>
      </c>
      <c r="R178" s="96" t="s">
        <v>1209</v>
      </c>
      <c r="S178" s="97"/>
      <c r="T178" s="98"/>
      <c r="U178" s="98"/>
      <c r="V178" s="99"/>
      <c r="W178" s="100" t="s">
        <v>815</v>
      </c>
      <c r="X178" s="99"/>
      <c r="Y178" s="101" t="s">
        <v>1166</v>
      </c>
    </row>
    <row r="179" spans="1:25" s="102" customFormat="1" ht="48">
      <c r="A179" s="88" t="s">
        <v>487</v>
      </c>
      <c r="B179" s="112" t="s">
        <v>150</v>
      </c>
      <c r="C179" s="90" t="s">
        <v>75</v>
      </c>
      <c r="D179" s="90" t="s">
        <v>3</v>
      </c>
      <c r="E179" s="90" t="s">
        <v>13</v>
      </c>
      <c r="F179" s="90" t="s">
        <v>16</v>
      </c>
      <c r="G179" s="90" t="s">
        <v>36</v>
      </c>
      <c r="H179" s="90" t="s">
        <v>38</v>
      </c>
      <c r="I179" s="90" t="s">
        <v>84</v>
      </c>
      <c r="J179" s="90">
        <v>1</v>
      </c>
      <c r="K179" s="90" t="s">
        <v>71</v>
      </c>
      <c r="L179" s="90"/>
      <c r="M179" s="90"/>
      <c r="N179" s="92" t="s">
        <v>487</v>
      </c>
      <c r="O179" s="106" t="s">
        <v>325</v>
      </c>
      <c r="P179" s="94" t="s">
        <v>1210</v>
      </c>
      <c r="Q179" s="95" t="s">
        <v>1211</v>
      </c>
      <c r="R179" s="96" t="s">
        <v>1206</v>
      </c>
      <c r="S179" s="97"/>
      <c r="T179" s="98"/>
      <c r="U179" s="98"/>
      <c r="V179" s="99"/>
      <c r="W179" s="100" t="s">
        <v>815</v>
      </c>
      <c r="X179" s="99"/>
      <c r="Y179" s="101" t="s">
        <v>1166</v>
      </c>
    </row>
    <row r="180" spans="1:25" s="102" customFormat="1" ht="48">
      <c r="A180" s="88" t="s">
        <v>488</v>
      </c>
      <c r="B180" s="112" t="s">
        <v>149</v>
      </c>
      <c r="C180" s="90" t="s">
        <v>75</v>
      </c>
      <c r="D180" s="90" t="s">
        <v>3</v>
      </c>
      <c r="E180" s="90" t="s">
        <v>13</v>
      </c>
      <c r="F180" s="90" t="s">
        <v>16</v>
      </c>
      <c r="G180" s="90" t="s">
        <v>36</v>
      </c>
      <c r="H180" s="90" t="s">
        <v>38</v>
      </c>
      <c r="I180" s="90" t="s">
        <v>84</v>
      </c>
      <c r="J180" s="90">
        <v>1</v>
      </c>
      <c r="K180" s="90" t="s">
        <v>39</v>
      </c>
      <c r="L180" s="90"/>
      <c r="M180" s="90"/>
      <c r="N180" s="92" t="s">
        <v>488</v>
      </c>
      <c r="O180" s="106" t="s">
        <v>325</v>
      </c>
      <c r="P180" s="94" t="s">
        <v>1212</v>
      </c>
      <c r="Q180" s="95" t="s">
        <v>305</v>
      </c>
      <c r="R180" s="96" t="s">
        <v>1213</v>
      </c>
      <c r="S180" s="97"/>
      <c r="T180" s="98"/>
      <c r="U180" s="98"/>
      <c r="V180" s="99"/>
      <c r="W180" s="100" t="s">
        <v>815</v>
      </c>
      <c r="X180" s="99"/>
      <c r="Y180" s="101" t="s">
        <v>1166</v>
      </c>
    </row>
    <row r="181" spans="1:25" s="102" customFormat="1" ht="60">
      <c r="A181" s="88" t="s">
        <v>489</v>
      </c>
      <c r="B181" s="112" t="s">
        <v>148</v>
      </c>
      <c r="C181" s="90" t="s">
        <v>74</v>
      </c>
      <c r="D181" s="90" t="s">
        <v>3</v>
      </c>
      <c r="E181" s="90" t="s">
        <v>13</v>
      </c>
      <c r="F181" s="90" t="s">
        <v>16</v>
      </c>
      <c r="G181" s="90" t="s">
        <v>36</v>
      </c>
      <c r="H181" s="90" t="s">
        <v>38</v>
      </c>
      <c r="I181" s="90" t="s">
        <v>84</v>
      </c>
      <c r="J181" s="90">
        <v>1</v>
      </c>
      <c r="K181" s="90" t="s">
        <v>39</v>
      </c>
      <c r="L181" s="90"/>
      <c r="M181" s="90"/>
      <c r="N181" s="92" t="s">
        <v>489</v>
      </c>
      <c r="O181" s="106" t="s">
        <v>325</v>
      </c>
      <c r="P181" s="94" t="s">
        <v>1203</v>
      </c>
      <c r="Q181" s="95" t="s">
        <v>305</v>
      </c>
      <c r="R181" s="96" t="s">
        <v>1205</v>
      </c>
      <c r="S181" s="97" t="s">
        <v>1214</v>
      </c>
      <c r="T181" s="98" t="s">
        <v>1215</v>
      </c>
      <c r="U181" s="98"/>
      <c r="V181" s="109" t="s">
        <v>1216</v>
      </c>
      <c r="W181" s="108" t="s">
        <v>815</v>
      </c>
      <c r="X181" s="99" t="s">
        <v>833</v>
      </c>
      <c r="Y181" s="101" t="s">
        <v>1166</v>
      </c>
    </row>
    <row r="182" spans="1:25" s="102" customFormat="1" ht="48">
      <c r="A182" s="88" t="s">
        <v>490</v>
      </c>
      <c r="B182" s="112" t="s">
        <v>145</v>
      </c>
      <c r="C182" s="90" t="s">
        <v>75</v>
      </c>
      <c r="D182" s="90" t="s">
        <v>3</v>
      </c>
      <c r="E182" s="90" t="s">
        <v>13</v>
      </c>
      <c r="F182" s="90" t="s">
        <v>16</v>
      </c>
      <c r="G182" s="90" t="s">
        <v>36</v>
      </c>
      <c r="H182" s="90" t="s">
        <v>38</v>
      </c>
      <c r="I182" s="90" t="s">
        <v>84</v>
      </c>
      <c r="J182" s="90">
        <v>1</v>
      </c>
      <c r="K182" s="90" t="s">
        <v>39</v>
      </c>
      <c r="L182" s="90"/>
      <c r="M182" s="90"/>
      <c r="N182" s="92" t="s">
        <v>490</v>
      </c>
      <c r="O182" s="106" t="s">
        <v>325</v>
      </c>
      <c r="P182" s="94" t="s">
        <v>1217</v>
      </c>
      <c r="Q182" s="95" t="s">
        <v>1218</v>
      </c>
      <c r="R182" s="96" t="s">
        <v>1206</v>
      </c>
      <c r="S182" s="97"/>
      <c r="T182" s="98"/>
      <c r="U182" s="98"/>
      <c r="V182" s="99"/>
      <c r="W182" s="100" t="s">
        <v>815</v>
      </c>
      <c r="X182" s="99"/>
      <c r="Y182" s="101" t="s">
        <v>1166</v>
      </c>
    </row>
    <row r="183" spans="1:25" s="102" customFormat="1" ht="48">
      <c r="A183" s="88" t="s">
        <v>491</v>
      </c>
      <c r="B183" s="112" t="s">
        <v>151</v>
      </c>
      <c r="C183" s="90" t="s">
        <v>75</v>
      </c>
      <c r="D183" s="90" t="s">
        <v>3</v>
      </c>
      <c r="E183" s="90" t="s">
        <v>13</v>
      </c>
      <c r="F183" s="90" t="s">
        <v>16</v>
      </c>
      <c r="G183" s="90" t="s">
        <v>36</v>
      </c>
      <c r="H183" s="90" t="s">
        <v>38</v>
      </c>
      <c r="I183" s="90" t="s">
        <v>84</v>
      </c>
      <c r="J183" s="90">
        <v>1</v>
      </c>
      <c r="K183" s="90" t="s">
        <v>39</v>
      </c>
      <c r="L183" s="90"/>
      <c r="M183" s="90"/>
      <c r="N183" s="92" t="s">
        <v>491</v>
      </c>
      <c r="O183" s="106" t="s">
        <v>325</v>
      </c>
      <c r="P183" s="94" t="s">
        <v>1219</v>
      </c>
      <c r="Q183" s="95" t="s">
        <v>1211</v>
      </c>
      <c r="R183" s="96" t="s">
        <v>1220</v>
      </c>
      <c r="S183" s="97"/>
      <c r="T183" s="98"/>
      <c r="U183" s="98"/>
      <c r="V183" s="99"/>
      <c r="W183" s="100" t="s">
        <v>815</v>
      </c>
      <c r="X183" s="99"/>
      <c r="Y183" s="101" t="s">
        <v>1166</v>
      </c>
    </row>
    <row r="184" spans="1:25" s="102" customFormat="1" ht="48">
      <c r="A184" s="88" t="s">
        <v>492</v>
      </c>
      <c r="B184" s="112" t="s">
        <v>152</v>
      </c>
      <c r="C184" s="90" t="s">
        <v>75</v>
      </c>
      <c r="D184" s="90" t="s">
        <v>3</v>
      </c>
      <c r="E184" s="90" t="s">
        <v>13</v>
      </c>
      <c r="F184" s="90" t="s">
        <v>16</v>
      </c>
      <c r="G184" s="90" t="s">
        <v>36</v>
      </c>
      <c r="H184" s="90" t="s">
        <v>38</v>
      </c>
      <c r="I184" s="90" t="s">
        <v>84</v>
      </c>
      <c r="J184" s="90">
        <v>1</v>
      </c>
      <c r="K184" s="90" t="s">
        <v>39</v>
      </c>
      <c r="L184" s="90"/>
      <c r="M184" s="90"/>
      <c r="N184" s="92" t="s">
        <v>492</v>
      </c>
      <c r="O184" s="106" t="s">
        <v>325</v>
      </c>
      <c r="P184" s="94" t="s">
        <v>1221</v>
      </c>
      <c r="Q184" s="95" t="s">
        <v>305</v>
      </c>
      <c r="R184" s="96" t="s">
        <v>1222</v>
      </c>
      <c r="S184" s="97"/>
      <c r="T184" s="98"/>
      <c r="U184" s="98"/>
      <c r="V184" s="99"/>
      <c r="W184" s="100" t="s">
        <v>815</v>
      </c>
      <c r="X184" s="99"/>
      <c r="Y184" s="101" t="s">
        <v>1166</v>
      </c>
    </row>
    <row r="185" spans="1:25" s="102" customFormat="1" ht="84">
      <c r="A185" s="88" t="s">
        <v>509</v>
      </c>
      <c r="B185" s="112" t="s">
        <v>160</v>
      </c>
      <c r="C185" s="90" t="s">
        <v>73</v>
      </c>
      <c r="D185" s="90" t="s">
        <v>3</v>
      </c>
      <c r="E185" s="90" t="s">
        <v>9</v>
      </c>
      <c r="F185" s="90" t="s">
        <v>12</v>
      </c>
      <c r="G185" s="90" t="s">
        <v>33</v>
      </c>
      <c r="H185" s="90" t="s">
        <v>38</v>
      </c>
      <c r="I185" s="90" t="s">
        <v>84</v>
      </c>
      <c r="J185" s="90">
        <v>1</v>
      </c>
      <c r="K185" s="90" t="s">
        <v>39</v>
      </c>
      <c r="L185" s="90"/>
      <c r="M185" s="90"/>
      <c r="N185" s="92" t="s">
        <v>509</v>
      </c>
      <c r="O185" s="106" t="s">
        <v>325</v>
      </c>
      <c r="P185" s="94" t="s">
        <v>1223</v>
      </c>
      <c r="Q185" s="95" t="s">
        <v>1224</v>
      </c>
      <c r="R185" s="96" t="s">
        <v>1225</v>
      </c>
      <c r="S185" s="97" t="s">
        <v>1226</v>
      </c>
      <c r="T185" s="98" t="s">
        <v>1227</v>
      </c>
      <c r="U185" s="98"/>
      <c r="V185" s="109" t="s">
        <v>1228</v>
      </c>
      <c r="W185" s="108" t="s">
        <v>815</v>
      </c>
      <c r="X185" s="99" t="s">
        <v>833</v>
      </c>
      <c r="Y185" s="101" t="s">
        <v>1166</v>
      </c>
    </row>
    <row r="186" spans="1:25" s="102" customFormat="1" ht="48">
      <c r="A186" s="88" t="s">
        <v>494</v>
      </c>
      <c r="B186" s="112" t="s">
        <v>149</v>
      </c>
      <c r="C186" s="90" t="s">
        <v>75</v>
      </c>
      <c r="D186" s="90" t="s">
        <v>3</v>
      </c>
      <c r="E186" s="90" t="s">
        <v>13</v>
      </c>
      <c r="F186" s="90" t="s">
        <v>16</v>
      </c>
      <c r="G186" s="90" t="s">
        <v>36</v>
      </c>
      <c r="H186" s="90" t="s">
        <v>38</v>
      </c>
      <c r="I186" s="90" t="s">
        <v>84</v>
      </c>
      <c r="J186" s="90">
        <v>1</v>
      </c>
      <c r="K186" s="90" t="s">
        <v>39</v>
      </c>
      <c r="L186" s="90"/>
      <c r="M186" s="90"/>
      <c r="N186" s="92" t="s">
        <v>494</v>
      </c>
      <c r="O186" s="106" t="s">
        <v>325</v>
      </c>
      <c r="P186" s="94" t="s">
        <v>1229</v>
      </c>
      <c r="Q186" s="95" t="s">
        <v>305</v>
      </c>
      <c r="R186" s="96" t="s">
        <v>1230</v>
      </c>
      <c r="S186" s="97"/>
      <c r="T186" s="98"/>
      <c r="U186" s="98"/>
      <c r="V186" s="99"/>
      <c r="W186" s="100" t="s">
        <v>815</v>
      </c>
      <c r="X186" s="99"/>
      <c r="Y186" s="101" t="s">
        <v>1166</v>
      </c>
    </row>
    <row r="187" spans="1:25" s="102" customFormat="1" ht="48">
      <c r="A187" s="88" t="s">
        <v>495</v>
      </c>
      <c r="B187" s="112" t="s">
        <v>142</v>
      </c>
      <c r="C187" s="90" t="s">
        <v>75</v>
      </c>
      <c r="D187" s="90" t="s">
        <v>3</v>
      </c>
      <c r="E187" s="90" t="s">
        <v>13</v>
      </c>
      <c r="F187" s="90" t="s">
        <v>16</v>
      </c>
      <c r="G187" s="90" t="s">
        <v>36</v>
      </c>
      <c r="H187" s="90" t="s">
        <v>38</v>
      </c>
      <c r="I187" s="90" t="s">
        <v>84</v>
      </c>
      <c r="J187" s="90">
        <v>1</v>
      </c>
      <c r="K187" s="90" t="s">
        <v>45</v>
      </c>
      <c r="L187" s="90"/>
      <c r="M187" s="90"/>
      <c r="N187" s="92" t="s">
        <v>495</v>
      </c>
      <c r="O187" s="106" t="s">
        <v>325</v>
      </c>
      <c r="P187" s="94" t="s">
        <v>1231</v>
      </c>
      <c r="Q187" s="95" t="s">
        <v>1175</v>
      </c>
      <c r="R187" s="96" t="s">
        <v>1232</v>
      </c>
      <c r="S187" s="97"/>
      <c r="T187" s="98"/>
      <c r="U187" s="98"/>
      <c r="V187" s="99"/>
      <c r="W187" s="100" t="s">
        <v>815</v>
      </c>
      <c r="X187" s="99"/>
      <c r="Y187" s="101" t="s">
        <v>1166</v>
      </c>
    </row>
    <row r="188" spans="1:25" s="102" customFormat="1" ht="132">
      <c r="A188" s="88" t="s">
        <v>496</v>
      </c>
      <c r="B188" s="112" t="s">
        <v>142</v>
      </c>
      <c r="C188" s="90" t="s">
        <v>75</v>
      </c>
      <c r="D188" s="90" t="s">
        <v>3</v>
      </c>
      <c r="E188" s="90" t="s">
        <v>13</v>
      </c>
      <c r="F188" s="90" t="s">
        <v>16</v>
      </c>
      <c r="G188" s="90" t="s">
        <v>36</v>
      </c>
      <c r="H188" s="90" t="s">
        <v>38</v>
      </c>
      <c r="I188" s="90" t="s">
        <v>84</v>
      </c>
      <c r="J188" s="90">
        <v>1</v>
      </c>
      <c r="K188" s="90" t="s">
        <v>65</v>
      </c>
      <c r="L188" s="90"/>
      <c r="M188" s="90"/>
      <c r="N188" s="92" t="s">
        <v>496</v>
      </c>
      <c r="O188" s="106" t="s">
        <v>325</v>
      </c>
      <c r="P188" s="94" t="s">
        <v>1174</v>
      </c>
      <c r="Q188" s="95" t="s">
        <v>1181</v>
      </c>
      <c r="R188" s="96" t="s">
        <v>1233</v>
      </c>
      <c r="S188" s="97"/>
      <c r="T188" s="98"/>
      <c r="U188" s="98"/>
      <c r="V188" s="99"/>
      <c r="W188" s="100" t="s">
        <v>815</v>
      </c>
      <c r="X188" s="99"/>
      <c r="Y188" s="101" t="s">
        <v>1166</v>
      </c>
    </row>
    <row r="189" spans="1:25" s="102" customFormat="1" ht="48">
      <c r="A189" s="88" t="s">
        <v>497</v>
      </c>
      <c r="B189" s="112" t="s">
        <v>153</v>
      </c>
      <c r="C189" s="90" t="s">
        <v>75</v>
      </c>
      <c r="D189" s="90" t="s">
        <v>3</v>
      </c>
      <c r="E189" s="90" t="s">
        <v>13</v>
      </c>
      <c r="F189" s="90" t="s">
        <v>16</v>
      </c>
      <c r="G189" s="90" t="s">
        <v>36</v>
      </c>
      <c r="H189" s="90" t="s">
        <v>38</v>
      </c>
      <c r="I189" s="90" t="s">
        <v>84</v>
      </c>
      <c r="J189" s="90">
        <v>1</v>
      </c>
      <c r="K189" s="90" t="s">
        <v>39</v>
      </c>
      <c r="L189" s="90"/>
      <c r="M189" s="90"/>
      <c r="N189" s="92" t="s">
        <v>497</v>
      </c>
      <c r="O189" s="106" t="s">
        <v>325</v>
      </c>
      <c r="P189" s="94" t="s">
        <v>1234</v>
      </c>
      <c r="Q189" s="95" t="s">
        <v>1211</v>
      </c>
      <c r="R189" s="96" t="s">
        <v>1235</v>
      </c>
      <c r="S189" s="97"/>
      <c r="T189" s="98"/>
      <c r="U189" s="98"/>
      <c r="V189" s="99"/>
      <c r="W189" s="100" t="s">
        <v>815</v>
      </c>
      <c r="X189" s="99"/>
      <c r="Y189" s="101" t="s">
        <v>1166</v>
      </c>
    </row>
    <row r="190" spans="1:25" s="102" customFormat="1" ht="66">
      <c r="A190" s="88" t="s">
        <v>713</v>
      </c>
      <c r="B190" s="89" t="s">
        <v>217</v>
      </c>
      <c r="C190" s="90" t="s">
        <v>74</v>
      </c>
      <c r="D190" s="90" t="s">
        <v>3</v>
      </c>
      <c r="E190" s="90" t="s">
        <v>4</v>
      </c>
      <c r="F190" s="90" t="s">
        <v>6</v>
      </c>
      <c r="G190" s="90" t="s">
        <v>36</v>
      </c>
      <c r="H190" s="90" t="s">
        <v>38</v>
      </c>
      <c r="I190" s="90" t="s">
        <v>84</v>
      </c>
      <c r="J190" s="90">
        <v>1</v>
      </c>
      <c r="K190" s="90" t="s">
        <v>39</v>
      </c>
      <c r="L190" s="90"/>
      <c r="M190" s="90"/>
      <c r="N190" s="92" t="s">
        <v>713</v>
      </c>
      <c r="O190" s="106" t="s">
        <v>325</v>
      </c>
      <c r="P190" s="94" t="s">
        <v>1236</v>
      </c>
      <c r="Q190" s="95" t="s">
        <v>1128</v>
      </c>
      <c r="R190" s="96" t="s">
        <v>1237</v>
      </c>
      <c r="S190" s="97"/>
      <c r="T190" s="98"/>
      <c r="U190" s="98"/>
      <c r="V190" s="99"/>
      <c r="W190" s="108" t="s">
        <v>825</v>
      </c>
      <c r="X190" s="99"/>
      <c r="Y190" s="101" t="s">
        <v>1166</v>
      </c>
    </row>
    <row r="191" spans="1:25" s="102" customFormat="1" ht="52.8">
      <c r="A191" s="88" t="s">
        <v>717</v>
      </c>
      <c r="B191" s="89" t="s">
        <v>217</v>
      </c>
      <c r="C191" s="90" t="s">
        <v>74</v>
      </c>
      <c r="D191" s="90" t="s">
        <v>3</v>
      </c>
      <c r="E191" s="90" t="s">
        <v>4</v>
      </c>
      <c r="F191" s="90" t="s">
        <v>6</v>
      </c>
      <c r="G191" s="90" t="s">
        <v>36</v>
      </c>
      <c r="H191" s="90" t="s">
        <v>38</v>
      </c>
      <c r="I191" s="90" t="s">
        <v>84</v>
      </c>
      <c r="J191" s="90">
        <v>1</v>
      </c>
      <c r="K191" s="90" t="s">
        <v>39</v>
      </c>
      <c r="L191" s="90"/>
      <c r="M191" s="90"/>
      <c r="N191" s="92" t="s">
        <v>717</v>
      </c>
      <c r="O191" s="106" t="s">
        <v>325</v>
      </c>
      <c r="P191" s="94" t="s">
        <v>1238</v>
      </c>
      <c r="Q191" s="95" t="s">
        <v>1128</v>
      </c>
      <c r="R191" s="96" t="s">
        <v>1239</v>
      </c>
      <c r="S191" s="97"/>
      <c r="T191" s="98"/>
      <c r="U191" s="98"/>
      <c r="V191" s="99"/>
      <c r="W191" s="108" t="s">
        <v>825</v>
      </c>
      <c r="X191" s="99"/>
      <c r="Y191" s="101" t="s">
        <v>1166</v>
      </c>
    </row>
    <row r="192" spans="1:25" s="102" customFormat="1" ht="117.6" customHeight="1">
      <c r="A192" s="88" t="s">
        <v>697</v>
      </c>
      <c r="B192" s="89" t="s">
        <v>214</v>
      </c>
      <c r="C192" s="90" t="s">
        <v>74</v>
      </c>
      <c r="D192" s="90" t="s">
        <v>3</v>
      </c>
      <c r="E192" s="90" t="s">
        <v>4</v>
      </c>
      <c r="F192" s="90" t="s">
        <v>6</v>
      </c>
      <c r="G192" s="90" t="s">
        <v>34</v>
      </c>
      <c r="H192" s="90" t="s">
        <v>38</v>
      </c>
      <c r="I192" s="90" t="s">
        <v>84</v>
      </c>
      <c r="J192" s="90">
        <v>1</v>
      </c>
      <c r="K192" s="90" t="s">
        <v>39</v>
      </c>
      <c r="L192" s="90"/>
      <c r="M192" s="90"/>
      <c r="N192" s="92" t="s">
        <v>697</v>
      </c>
      <c r="O192" s="106" t="s">
        <v>325</v>
      </c>
      <c r="P192" s="94" t="s">
        <v>1240</v>
      </c>
      <c r="Q192" s="95" t="s">
        <v>793</v>
      </c>
      <c r="R192" s="96" t="s">
        <v>1241</v>
      </c>
      <c r="S192" s="97"/>
      <c r="T192" s="98"/>
      <c r="U192" s="98"/>
      <c r="V192" s="99"/>
      <c r="W192" s="100" t="s">
        <v>825</v>
      </c>
      <c r="X192" s="99"/>
      <c r="Y192" s="101" t="s">
        <v>1166</v>
      </c>
    </row>
    <row r="193" spans="1:25" s="102" customFormat="1" ht="132">
      <c r="A193" s="88" t="s">
        <v>501</v>
      </c>
      <c r="B193" s="112" t="s">
        <v>155</v>
      </c>
      <c r="C193" s="90" t="s">
        <v>73</v>
      </c>
      <c r="D193" s="90" t="s">
        <v>3</v>
      </c>
      <c r="E193" s="90" t="s">
        <v>9</v>
      </c>
      <c r="F193" s="90" t="s">
        <v>12</v>
      </c>
      <c r="G193" s="90" t="s">
        <v>34</v>
      </c>
      <c r="H193" s="90" t="s">
        <v>38</v>
      </c>
      <c r="I193" s="90" t="s">
        <v>84</v>
      </c>
      <c r="J193" s="90">
        <v>1</v>
      </c>
      <c r="K193" s="90" t="s">
        <v>39</v>
      </c>
      <c r="L193" s="90"/>
      <c r="M193" s="90"/>
      <c r="N193" s="92" t="s">
        <v>501</v>
      </c>
      <c r="O193" s="106" t="s">
        <v>325</v>
      </c>
      <c r="P193" s="94" t="s">
        <v>1242</v>
      </c>
      <c r="Q193" s="95" t="s">
        <v>1243</v>
      </c>
      <c r="R193" s="96" t="s">
        <v>1244</v>
      </c>
      <c r="S193" s="97"/>
      <c r="T193" s="98"/>
      <c r="U193" s="98"/>
      <c r="V193" s="99"/>
      <c r="W193" s="100" t="s">
        <v>815</v>
      </c>
      <c r="X193" s="99"/>
      <c r="Y193" s="101" t="s">
        <v>1166</v>
      </c>
    </row>
    <row r="194" spans="1:25" s="102" customFormat="1" ht="120">
      <c r="A194" s="88" t="s">
        <v>502</v>
      </c>
      <c r="B194" s="112" t="s">
        <v>156</v>
      </c>
      <c r="C194" s="90" t="s">
        <v>73</v>
      </c>
      <c r="D194" s="90" t="s">
        <v>3</v>
      </c>
      <c r="E194" s="90" t="s">
        <v>9</v>
      </c>
      <c r="F194" s="90" t="s">
        <v>12</v>
      </c>
      <c r="G194" s="90" t="s">
        <v>35</v>
      </c>
      <c r="H194" s="90" t="s">
        <v>38</v>
      </c>
      <c r="I194" s="90" t="s">
        <v>84</v>
      </c>
      <c r="J194" s="90">
        <v>1</v>
      </c>
      <c r="K194" s="90" t="s">
        <v>39</v>
      </c>
      <c r="L194" s="90"/>
      <c r="M194" s="90"/>
      <c r="N194" s="92" t="s">
        <v>502</v>
      </c>
      <c r="O194" s="106" t="s">
        <v>325</v>
      </c>
      <c r="P194" s="94" t="s">
        <v>1245</v>
      </c>
      <c r="Q194" s="95" t="s">
        <v>1243</v>
      </c>
      <c r="R194" s="96" t="s">
        <v>1246</v>
      </c>
      <c r="S194" s="111" t="s">
        <v>881</v>
      </c>
      <c r="T194" s="98" t="s">
        <v>865</v>
      </c>
      <c r="U194" s="98"/>
      <c r="V194" s="109" t="s">
        <v>874</v>
      </c>
      <c r="W194" s="108" t="s">
        <v>815</v>
      </c>
      <c r="X194" s="99" t="s">
        <v>833</v>
      </c>
      <c r="Y194" s="101" t="s">
        <v>1166</v>
      </c>
    </row>
    <row r="195" spans="1:25" s="102" customFormat="1" ht="105.6">
      <c r="A195" s="88" t="s">
        <v>503</v>
      </c>
      <c r="B195" s="112" t="s">
        <v>154</v>
      </c>
      <c r="C195" s="90" t="s">
        <v>73</v>
      </c>
      <c r="D195" s="90" t="s">
        <v>3</v>
      </c>
      <c r="E195" s="90" t="s">
        <v>9</v>
      </c>
      <c r="F195" s="90" t="s">
        <v>12</v>
      </c>
      <c r="G195" s="90" t="s">
        <v>33</v>
      </c>
      <c r="H195" s="90" t="s">
        <v>38</v>
      </c>
      <c r="I195" s="90" t="s">
        <v>84</v>
      </c>
      <c r="J195" s="90">
        <v>1</v>
      </c>
      <c r="K195" s="90" t="s">
        <v>67</v>
      </c>
      <c r="L195" s="90"/>
      <c r="M195" s="90"/>
      <c r="N195" s="92" t="s">
        <v>503</v>
      </c>
      <c r="O195" s="106" t="s">
        <v>325</v>
      </c>
      <c r="P195" s="94" t="s">
        <v>1247</v>
      </c>
      <c r="Q195" s="95" t="s">
        <v>1248</v>
      </c>
      <c r="R195" s="96" t="s">
        <v>1249</v>
      </c>
      <c r="S195" s="97"/>
      <c r="T195" s="98"/>
      <c r="U195" s="98"/>
      <c r="V195" s="99"/>
      <c r="W195" s="100" t="s">
        <v>815</v>
      </c>
      <c r="X195" s="99"/>
      <c r="Y195" s="101" t="s">
        <v>1166</v>
      </c>
    </row>
    <row r="196" spans="1:25" s="102" customFormat="1" ht="118.8">
      <c r="A196" s="88" t="s">
        <v>504</v>
      </c>
      <c r="B196" s="112" t="s">
        <v>158</v>
      </c>
      <c r="C196" s="90" t="s">
        <v>73</v>
      </c>
      <c r="D196" s="90" t="s">
        <v>3</v>
      </c>
      <c r="E196" s="90" t="s">
        <v>9</v>
      </c>
      <c r="F196" s="90" t="s">
        <v>12</v>
      </c>
      <c r="G196" s="90" t="s">
        <v>34</v>
      </c>
      <c r="H196" s="90" t="s">
        <v>38</v>
      </c>
      <c r="I196" s="90" t="s">
        <v>84</v>
      </c>
      <c r="J196" s="90">
        <v>1</v>
      </c>
      <c r="K196" s="90" t="s">
        <v>45</v>
      </c>
      <c r="L196" s="90"/>
      <c r="M196" s="90"/>
      <c r="N196" s="92" t="s">
        <v>504</v>
      </c>
      <c r="O196" s="106" t="s">
        <v>325</v>
      </c>
      <c r="P196" s="94" t="s">
        <v>1250</v>
      </c>
      <c r="Q196" s="95" t="s">
        <v>1251</v>
      </c>
      <c r="R196" s="96" t="s">
        <v>1252</v>
      </c>
      <c r="S196" s="97"/>
      <c r="T196" s="98"/>
      <c r="U196" s="98"/>
      <c r="V196" s="99"/>
      <c r="W196" s="100" t="s">
        <v>815</v>
      </c>
      <c r="X196" s="99"/>
      <c r="Y196" s="101" t="s">
        <v>1166</v>
      </c>
    </row>
    <row r="197" spans="1:25" s="102" customFormat="1" ht="120">
      <c r="A197" s="88" t="s">
        <v>505</v>
      </c>
      <c r="B197" s="112" t="s">
        <v>159</v>
      </c>
      <c r="C197" s="90" t="s">
        <v>73</v>
      </c>
      <c r="D197" s="90" t="s">
        <v>3</v>
      </c>
      <c r="E197" s="90" t="s">
        <v>9</v>
      </c>
      <c r="F197" s="90" t="s">
        <v>12</v>
      </c>
      <c r="G197" s="90" t="s">
        <v>36</v>
      </c>
      <c r="H197" s="90" t="s">
        <v>38</v>
      </c>
      <c r="I197" s="90" t="s">
        <v>84</v>
      </c>
      <c r="J197" s="90">
        <v>1</v>
      </c>
      <c r="K197" s="90" t="s">
        <v>39</v>
      </c>
      <c r="L197" s="90"/>
      <c r="M197" s="90"/>
      <c r="N197" s="92" t="s">
        <v>505</v>
      </c>
      <c r="O197" s="106" t="s">
        <v>325</v>
      </c>
      <c r="P197" s="94" t="s">
        <v>1253</v>
      </c>
      <c r="Q197" s="95" t="s">
        <v>1254</v>
      </c>
      <c r="R197" s="96" t="s">
        <v>1255</v>
      </c>
      <c r="S197" s="111" t="s">
        <v>881</v>
      </c>
      <c r="T197" s="98" t="s">
        <v>865</v>
      </c>
      <c r="U197" s="98"/>
      <c r="V197" s="109" t="s">
        <v>874</v>
      </c>
      <c r="W197" s="108" t="s">
        <v>815</v>
      </c>
      <c r="X197" s="99" t="s">
        <v>833</v>
      </c>
      <c r="Y197" s="101" t="s">
        <v>1166</v>
      </c>
    </row>
    <row r="198" spans="1:25" s="102" customFormat="1" ht="79.2">
      <c r="A198" s="88" t="s">
        <v>506</v>
      </c>
      <c r="B198" s="112" t="s">
        <v>157</v>
      </c>
      <c r="C198" s="90" t="s">
        <v>73</v>
      </c>
      <c r="D198" s="90" t="s">
        <v>3</v>
      </c>
      <c r="E198" s="90" t="s">
        <v>9</v>
      </c>
      <c r="F198" s="90" t="s">
        <v>12</v>
      </c>
      <c r="G198" s="90" t="s">
        <v>35</v>
      </c>
      <c r="H198" s="90" t="s">
        <v>38</v>
      </c>
      <c r="I198" s="90" t="s">
        <v>84</v>
      </c>
      <c r="J198" s="90">
        <v>1</v>
      </c>
      <c r="K198" s="90" t="s">
        <v>39</v>
      </c>
      <c r="L198" s="90"/>
      <c r="M198" s="90"/>
      <c r="N198" s="92" t="s">
        <v>506</v>
      </c>
      <c r="O198" s="106" t="s">
        <v>325</v>
      </c>
      <c r="P198" s="94" t="s">
        <v>1256</v>
      </c>
      <c r="Q198" s="95" t="s">
        <v>1257</v>
      </c>
      <c r="R198" s="96" t="s">
        <v>1258</v>
      </c>
      <c r="S198" s="111" t="s">
        <v>881</v>
      </c>
      <c r="T198" s="98" t="s">
        <v>865</v>
      </c>
      <c r="U198" s="98"/>
      <c r="V198" s="109" t="s">
        <v>874</v>
      </c>
      <c r="W198" s="108" t="s">
        <v>815</v>
      </c>
      <c r="X198" s="99" t="s">
        <v>833</v>
      </c>
      <c r="Y198" s="101" t="s">
        <v>1166</v>
      </c>
    </row>
    <row r="199" spans="1:25" s="102" customFormat="1" ht="72">
      <c r="A199" s="88" t="s">
        <v>507</v>
      </c>
      <c r="B199" s="112" t="s">
        <v>157</v>
      </c>
      <c r="C199" s="90" t="s">
        <v>73</v>
      </c>
      <c r="D199" s="90" t="s">
        <v>3</v>
      </c>
      <c r="E199" s="90" t="s">
        <v>9</v>
      </c>
      <c r="F199" s="90" t="s">
        <v>12</v>
      </c>
      <c r="G199" s="90" t="s">
        <v>35</v>
      </c>
      <c r="H199" s="90" t="s">
        <v>38</v>
      </c>
      <c r="I199" s="90" t="s">
        <v>84</v>
      </c>
      <c r="J199" s="90">
        <v>1</v>
      </c>
      <c r="K199" s="90" t="s">
        <v>39</v>
      </c>
      <c r="L199" s="90"/>
      <c r="M199" s="90"/>
      <c r="N199" s="92" t="s">
        <v>507</v>
      </c>
      <c r="O199" s="106" t="s">
        <v>325</v>
      </c>
      <c r="P199" s="94" t="s">
        <v>1256</v>
      </c>
      <c r="Q199" s="95" t="s">
        <v>1257</v>
      </c>
      <c r="R199" s="96" t="s">
        <v>1259</v>
      </c>
      <c r="S199" s="97"/>
      <c r="T199" s="98"/>
      <c r="U199" s="98"/>
      <c r="V199" s="99"/>
      <c r="W199" s="100" t="s">
        <v>815</v>
      </c>
      <c r="X199" s="99"/>
      <c r="Y199" s="101" t="s">
        <v>1166</v>
      </c>
    </row>
    <row r="200" spans="1:25" s="102" customFormat="1" ht="92.4">
      <c r="A200" s="88" t="s">
        <v>508</v>
      </c>
      <c r="B200" s="112" t="s">
        <v>157</v>
      </c>
      <c r="C200" s="90" t="s">
        <v>73</v>
      </c>
      <c r="D200" s="90" t="s">
        <v>3</v>
      </c>
      <c r="E200" s="90" t="s">
        <v>9</v>
      </c>
      <c r="F200" s="90" t="s">
        <v>12</v>
      </c>
      <c r="G200" s="90" t="s">
        <v>34</v>
      </c>
      <c r="H200" s="90" t="s">
        <v>38</v>
      </c>
      <c r="I200" s="90" t="s">
        <v>84</v>
      </c>
      <c r="J200" s="90">
        <v>1</v>
      </c>
      <c r="K200" s="90" t="s">
        <v>67</v>
      </c>
      <c r="L200" s="90"/>
      <c r="M200" s="90"/>
      <c r="N200" s="92" t="s">
        <v>508</v>
      </c>
      <c r="O200" s="106" t="s">
        <v>325</v>
      </c>
      <c r="P200" s="94" t="s">
        <v>1260</v>
      </c>
      <c r="Q200" s="95" t="s">
        <v>1257</v>
      </c>
      <c r="R200" s="96" t="s">
        <v>1261</v>
      </c>
      <c r="S200" s="97"/>
      <c r="T200" s="98"/>
      <c r="U200" s="98"/>
      <c r="V200" s="99"/>
      <c r="W200" s="100" t="s">
        <v>815</v>
      </c>
      <c r="X200" s="99"/>
      <c r="Y200" s="101" t="s">
        <v>1166</v>
      </c>
    </row>
    <row r="201" spans="1:25" s="102" customFormat="1" ht="135" customHeight="1">
      <c r="A201" s="88" t="s">
        <v>698</v>
      </c>
      <c r="B201" s="89" t="s">
        <v>214</v>
      </c>
      <c r="C201" s="90" t="s">
        <v>74</v>
      </c>
      <c r="D201" s="90" t="s">
        <v>3</v>
      </c>
      <c r="E201" s="90" t="s">
        <v>4</v>
      </c>
      <c r="F201" s="90" t="s">
        <v>6</v>
      </c>
      <c r="G201" s="90" t="s">
        <v>34</v>
      </c>
      <c r="H201" s="90" t="s">
        <v>38</v>
      </c>
      <c r="I201" s="90" t="s">
        <v>84</v>
      </c>
      <c r="J201" s="90">
        <v>1</v>
      </c>
      <c r="K201" s="90" t="s">
        <v>39</v>
      </c>
      <c r="L201" s="90"/>
      <c r="M201" s="90"/>
      <c r="N201" s="92" t="s">
        <v>698</v>
      </c>
      <c r="O201" s="106" t="s">
        <v>325</v>
      </c>
      <c r="P201" s="94" t="s">
        <v>1262</v>
      </c>
      <c r="Q201" s="95" t="s">
        <v>1263</v>
      </c>
      <c r="R201" s="96" t="s">
        <v>1264</v>
      </c>
      <c r="S201" s="97"/>
      <c r="T201" s="98"/>
      <c r="U201" s="98"/>
      <c r="V201" s="99"/>
      <c r="W201" s="100" t="s">
        <v>825</v>
      </c>
      <c r="X201" s="99"/>
      <c r="Y201" s="101" t="s">
        <v>1166</v>
      </c>
    </row>
    <row r="202" spans="1:25" s="102" customFormat="1" ht="96">
      <c r="A202" s="88" t="s">
        <v>510</v>
      </c>
      <c r="B202" s="112" t="s">
        <v>161</v>
      </c>
      <c r="C202" s="90" t="s">
        <v>73</v>
      </c>
      <c r="D202" s="90" t="s">
        <v>3</v>
      </c>
      <c r="E202" s="90" t="s">
        <v>9</v>
      </c>
      <c r="F202" s="90" t="s">
        <v>12</v>
      </c>
      <c r="G202" s="90" t="s">
        <v>33</v>
      </c>
      <c r="H202" s="90" t="s">
        <v>38</v>
      </c>
      <c r="I202" s="90" t="s">
        <v>84</v>
      </c>
      <c r="J202" s="90">
        <v>1</v>
      </c>
      <c r="K202" s="90" t="s">
        <v>39</v>
      </c>
      <c r="L202" s="90"/>
      <c r="M202" s="90"/>
      <c r="N202" s="92" t="s">
        <v>510</v>
      </c>
      <c r="O202" s="106" t="s">
        <v>325</v>
      </c>
      <c r="P202" s="94" t="s">
        <v>1265</v>
      </c>
      <c r="Q202" s="95" t="s">
        <v>1266</v>
      </c>
      <c r="R202" s="96" t="s">
        <v>1267</v>
      </c>
      <c r="S202" s="97"/>
      <c r="T202" s="98"/>
      <c r="U202" s="98"/>
      <c r="V202" s="99"/>
      <c r="W202" s="100" t="s">
        <v>815</v>
      </c>
      <c r="X202" s="99"/>
      <c r="Y202" s="101" t="s">
        <v>1166</v>
      </c>
    </row>
    <row r="203" spans="1:25" s="102" customFormat="1" ht="120">
      <c r="A203" s="88" t="s">
        <v>511</v>
      </c>
      <c r="B203" s="112" t="s">
        <v>159</v>
      </c>
      <c r="C203" s="90" t="s">
        <v>73</v>
      </c>
      <c r="D203" s="90" t="s">
        <v>3</v>
      </c>
      <c r="E203" s="90" t="s">
        <v>9</v>
      </c>
      <c r="F203" s="90" t="s">
        <v>12</v>
      </c>
      <c r="G203" s="90" t="s">
        <v>34</v>
      </c>
      <c r="H203" s="90" t="s">
        <v>38</v>
      </c>
      <c r="I203" s="90" t="s">
        <v>84</v>
      </c>
      <c r="J203" s="90">
        <v>1</v>
      </c>
      <c r="K203" s="90" t="s">
        <v>45</v>
      </c>
      <c r="L203" s="90"/>
      <c r="M203" s="90"/>
      <c r="N203" s="92" t="s">
        <v>511</v>
      </c>
      <c r="O203" s="106" t="s">
        <v>325</v>
      </c>
      <c r="P203" s="94" t="s">
        <v>1268</v>
      </c>
      <c r="Q203" s="95" t="s">
        <v>1269</v>
      </c>
      <c r="R203" s="96" t="s">
        <v>1270</v>
      </c>
      <c r="S203" s="97"/>
      <c r="T203" s="98"/>
      <c r="U203" s="98"/>
      <c r="V203" s="99"/>
      <c r="W203" s="100" t="s">
        <v>815</v>
      </c>
      <c r="X203" s="99"/>
      <c r="Y203" s="101" t="s">
        <v>1166</v>
      </c>
    </row>
    <row r="204" spans="1:25" s="102" customFormat="1" ht="120">
      <c r="A204" s="88" t="s">
        <v>512</v>
      </c>
      <c r="B204" s="112" t="s">
        <v>159</v>
      </c>
      <c r="C204" s="90" t="s">
        <v>73</v>
      </c>
      <c r="D204" s="90" t="s">
        <v>3</v>
      </c>
      <c r="E204" s="90" t="s">
        <v>9</v>
      </c>
      <c r="F204" s="90" t="s">
        <v>12</v>
      </c>
      <c r="G204" s="90" t="s">
        <v>35</v>
      </c>
      <c r="H204" s="90" t="s">
        <v>38</v>
      </c>
      <c r="I204" s="90" t="s">
        <v>84</v>
      </c>
      <c r="J204" s="90">
        <v>1</v>
      </c>
      <c r="K204" s="90" t="s">
        <v>39</v>
      </c>
      <c r="L204" s="90"/>
      <c r="M204" s="90"/>
      <c r="N204" s="92" t="s">
        <v>512</v>
      </c>
      <c r="O204" s="106" t="s">
        <v>325</v>
      </c>
      <c r="P204" s="94" t="s">
        <v>1268</v>
      </c>
      <c r="Q204" s="95" t="s">
        <v>1271</v>
      </c>
      <c r="R204" s="96" t="s">
        <v>1272</v>
      </c>
      <c r="S204" s="97"/>
      <c r="T204" s="98"/>
      <c r="U204" s="98"/>
      <c r="V204" s="99"/>
      <c r="W204" s="100" t="s">
        <v>815</v>
      </c>
      <c r="X204" s="99"/>
      <c r="Y204" s="101" t="s">
        <v>1166</v>
      </c>
    </row>
    <row r="205" spans="1:25" s="102" customFormat="1" ht="120">
      <c r="A205" s="88" t="s">
        <v>513</v>
      </c>
      <c r="B205" s="112" t="s">
        <v>159</v>
      </c>
      <c r="C205" s="90" t="s">
        <v>73</v>
      </c>
      <c r="D205" s="90" t="s">
        <v>3</v>
      </c>
      <c r="E205" s="90" t="s">
        <v>9</v>
      </c>
      <c r="F205" s="90" t="s">
        <v>12</v>
      </c>
      <c r="G205" s="90" t="s">
        <v>34</v>
      </c>
      <c r="H205" s="90" t="s">
        <v>38</v>
      </c>
      <c r="I205" s="90" t="s">
        <v>84</v>
      </c>
      <c r="J205" s="90">
        <v>1</v>
      </c>
      <c r="K205" s="90" t="s">
        <v>69</v>
      </c>
      <c r="L205" s="90"/>
      <c r="M205" s="90"/>
      <c r="N205" s="92" t="s">
        <v>513</v>
      </c>
      <c r="O205" s="106" t="s">
        <v>325</v>
      </c>
      <c r="P205" s="94" t="s">
        <v>1253</v>
      </c>
      <c r="Q205" s="95" t="s">
        <v>1273</v>
      </c>
      <c r="R205" s="96" t="s">
        <v>1274</v>
      </c>
      <c r="S205" s="97"/>
      <c r="T205" s="98"/>
      <c r="U205" s="98"/>
      <c r="V205" s="99"/>
      <c r="W205" s="100" t="s">
        <v>815</v>
      </c>
      <c r="X205" s="99"/>
      <c r="Y205" s="101" t="s">
        <v>1166</v>
      </c>
    </row>
    <row r="206" spans="1:25" s="102" customFormat="1" ht="144">
      <c r="A206" s="88" t="s">
        <v>514</v>
      </c>
      <c r="B206" s="112" t="s">
        <v>155</v>
      </c>
      <c r="C206" s="90" t="s">
        <v>73</v>
      </c>
      <c r="D206" s="90" t="s">
        <v>3</v>
      </c>
      <c r="E206" s="90" t="s">
        <v>9</v>
      </c>
      <c r="F206" s="90" t="s">
        <v>12</v>
      </c>
      <c r="G206" s="90" t="s">
        <v>34</v>
      </c>
      <c r="H206" s="90" t="s">
        <v>38</v>
      </c>
      <c r="I206" s="90" t="s">
        <v>84</v>
      </c>
      <c r="J206" s="90">
        <v>1</v>
      </c>
      <c r="K206" s="90" t="s">
        <v>39</v>
      </c>
      <c r="L206" s="90"/>
      <c r="M206" s="90"/>
      <c r="N206" s="92" t="s">
        <v>514</v>
      </c>
      <c r="O206" s="106" t="s">
        <v>325</v>
      </c>
      <c r="P206" s="94" t="s">
        <v>1275</v>
      </c>
      <c r="Q206" s="95" t="s">
        <v>1243</v>
      </c>
      <c r="R206" s="96" t="s">
        <v>1276</v>
      </c>
      <c r="S206" s="97"/>
      <c r="T206" s="98"/>
      <c r="U206" s="98"/>
      <c r="V206" s="99"/>
      <c r="W206" s="100" t="s">
        <v>815</v>
      </c>
      <c r="X206" s="99"/>
      <c r="Y206" s="101" t="s">
        <v>1166</v>
      </c>
    </row>
    <row r="207" spans="1:25" s="102" customFormat="1" ht="84">
      <c r="A207" s="88" t="s">
        <v>515</v>
      </c>
      <c r="B207" s="112" t="s">
        <v>155</v>
      </c>
      <c r="C207" s="90" t="s">
        <v>73</v>
      </c>
      <c r="D207" s="90" t="s">
        <v>3</v>
      </c>
      <c r="E207" s="90" t="s">
        <v>9</v>
      </c>
      <c r="F207" s="90" t="s">
        <v>12</v>
      </c>
      <c r="G207" s="90" t="s">
        <v>35</v>
      </c>
      <c r="H207" s="90" t="s">
        <v>38</v>
      </c>
      <c r="I207" s="90" t="s">
        <v>84</v>
      </c>
      <c r="J207" s="90">
        <v>1</v>
      </c>
      <c r="K207" s="90" t="s">
        <v>39</v>
      </c>
      <c r="L207" s="90"/>
      <c r="M207" s="90"/>
      <c r="N207" s="92" t="s">
        <v>515</v>
      </c>
      <c r="O207" s="106" t="s">
        <v>325</v>
      </c>
      <c r="P207" s="94" t="s">
        <v>1277</v>
      </c>
      <c r="Q207" s="95" t="s">
        <v>1243</v>
      </c>
      <c r="R207" s="96" t="s">
        <v>1278</v>
      </c>
      <c r="S207" s="97"/>
      <c r="T207" s="98"/>
      <c r="U207" s="98"/>
      <c r="V207" s="99"/>
      <c r="W207" s="100" t="s">
        <v>815</v>
      </c>
      <c r="X207" s="99"/>
      <c r="Y207" s="101" t="s">
        <v>1166</v>
      </c>
    </row>
    <row r="208" spans="1:25" s="102" customFormat="1" ht="120">
      <c r="A208" s="88" t="s">
        <v>516</v>
      </c>
      <c r="B208" s="112" t="s">
        <v>155</v>
      </c>
      <c r="C208" s="90" t="s">
        <v>73</v>
      </c>
      <c r="D208" s="90" t="s">
        <v>3</v>
      </c>
      <c r="E208" s="90" t="s">
        <v>9</v>
      </c>
      <c r="F208" s="90" t="s">
        <v>12</v>
      </c>
      <c r="G208" s="90" t="s">
        <v>34</v>
      </c>
      <c r="H208" s="90" t="s">
        <v>38</v>
      </c>
      <c r="I208" s="90" t="s">
        <v>84</v>
      </c>
      <c r="J208" s="90">
        <v>1</v>
      </c>
      <c r="K208" s="90" t="s">
        <v>45</v>
      </c>
      <c r="L208" s="90"/>
      <c r="M208" s="90"/>
      <c r="N208" s="92" t="s">
        <v>516</v>
      </c>
      <c r="O208" s="106" t="s">
        <v>325</v>
      </c>
      <c r="P208" s="94" t="s">
        <v>1279</v>
      </c>
      <c r="Q208" s="95" t="s">
        <v>1243</v>
      </c>
      <c r="R208" s="96" t="s">
        <v>1280</v>
      </c>
      <c r="S208" s="97"/>
      <c r="T208" s="98"/>
      <c r="U208" s="98"/>
      <c r="V208" s="99"/>
      <c r="W208" s="100" t="s">
        <v>815</v>
      </c>
      <c r="X208" s="99"/>
      <c r="Y208" s="101" t="s">
        <v>1166</v>
      </c>
    </row>
    <row r="209" spans="1:25" s="102" customFormat="1" ht="143.25" customHeight="1">
      <c r="A209" s="88" t="s">
        <v>517</v>
      </c>
      <c r="B209" s="112" t="s">
        <v>162</v>
      </c>
      <c r="C209" s="90" t="s">
        <v>73</v>
      </c>
      <c r="D209" s="90" t="s">
        <v>3</v>
      </c>
      <c r="E209" s="90" t="s">
        <v>9</v>
      </c>
      <c r="F209" s="90" t="s">
        <v>12</v>
      </c>
      <c r="G209" s="90" t="s">
        <v>33</v>
      </c>
      <c r="H209" s="90" t="s">
        <v>38</v>
      </c>
      <c r="I209" s="90" t="s">
        <v>84</v>
      </c>
      <c r="J209" s="90">
        <v>1</v>
      </c>
      <c r="K209" s="90" t="s">
        <v>45</v>
      </c>
      <c r="L209" s="90"/>
      <c r="M209" s="90"/>
      <c r="N209" s="92" t="s">
        <v>517</v>
      </c>
      <c r="O209" s="106" t="s">
        <v>325</v>
      </c>
      <c r="P209" s="94" t="s">
        <v>1279</v>
      </c>
      <c r="Q209" s="95" t="s">
        <v>1281</v>
      </c>
      <c r="R209" s="96" t="s">
        <v>1282</v>
      </c>
      <c r="S209" s="97"/>
      <c r="T209" s="98"/>
      <c r="U209" s="98"/>
      <c r="V209" s="99"/>
      <c r="W209" s="100" t="s">
        <v>815</v>
      </c>
      <c r="X209" s="99"/>
      <c r="Y209" s="101" t="s">
        <v>1166</v>
      </c>
    </row>
    <row r="210" spans="1:25" s="102" customFormat="1" ht="120">
      <c r="A210" s="88" t="s">
        <v>518</v>
      </c>
      <c r="B210" s="112" t="s">
        <v>155</v>
      </c>
      <c r="C210" s="90" t="s">
        <v>73</v>
      </c>
      <c r="D210" s="90" t="s">
        <v>3</v>
      </c>
      <c r="E210" s="90" t="s">
        <v>9</v>
      </c>
      <c r="F210" s="90" t="s">
        <v>12</v>
      </c>
      <c r="G210" s="90" t="s">
        <v>33</v>
      </c>
      <c r="H210" s="90" t="s">
        <v>38</v>
      </c>
      <c r="I210" s="90" t="s">
        <v>84</v>
      </c>
      <c r="J210" s="90">
        <v>1</v>
      </c>
      <c r="K210" s="90" t="s">
        <v>45</v>
      </c>
      <c r="L210" s="90"/>
      <c r="M210" s="90"/>
      <c r="N210" s="92" t="s">
        <v>518</v>
      </c>
      <c r="O210" s="106" t="s">
        <v>325</v>
      </c>
      <c r="P210" s="94" t="s">
        <v>1279</v>
      </c>
      <c r="Q210" s="95" t="s">
        <v>1283</v>
      </c>
      <c r="R210" s="96" t="s">
        <v>1284</v>
      </c>
      <c r="S210" s="97"/>
      <c r="T210" s="98"/>
      <c r="U210" s="98"/>
      <c r="V210" s="99"/>
      <c r="W210" s="100" t="s">
        <v>815</v>
      </c>
      <c r="X210" s="99"/>
      <c r="Y210" s="101" t="s">
        <v>1166</v>
      </c>
    </row>
    <row r="211" spans="1:25" s="102" customFormat="1" ht="96">
      <c r="A211" s="88" t="s">
        <v>519</v>
      </c>
      <c r="B211" s="112" t="s">
        <v>155</v>
      </c>
      <c r="C211" s="90" t="s">
        <v>73</v>
      </c>
      <c r="D211" s="90" t="s">
        <v>3</v>
      </c>
      <c r="E211" s="90" t="s">
        <v>9</v>
      </c>
      <c r="F211" s="90" t="s">
        <v>12</v>
      </c>
      <c r="G211" s="90" t="s">
        <v>34</v>
      </c>
      <c r="H211" s="90" t="s">
        <v>38</v>
      </c>
      <c r="I211" s="90" t="s">
        <v>84</v>
      </c>
      <c r="J211" s="90">
        <v>1</v>
      </c>
      <c r="K211" s="90" t="s">
        <v>67</v>
      </c>
      <c r="L211" s="90"/>
      <c r="M211" s="90"/>
      <c r="N211" s="92" t="s">
        <v>519</v>
      </c>
      <c r="O211" s="106" t="s">
        <v>325</v>
      </c>
      <c r="P211" s="94" t="s">
        <v>1285</v>
      </c>
      <c r="Q211" s="95" t="s">
        <v>1283</v>
      </c>
      <c r="R211" s="96" t="s">
        <v>1286</v>
      </c>
      <c r="S211" s="97"/>
      <c r="T211" s="98"/>
      <c r="U211" s="98"/>
      <c r="V211" s="99"/>
      <c r="W211" s="100" t="s">
        <v>815</v>
      </c>
      <c r="X211" s="99"/>
      <c r="Y211" s="101" t="s">
        <v>1166</v>
      </c>
    </row>
    <row r="212" spans="1:25" s="102" customFormat="1" ht="96">
      <c r="A212" s="88" t="s">
        <v>520</v>
      </c>
      <c r="B212" s="112" t="s">
        <v>155</v>
      </c>
      <c r="C212" s="90" t="s">
        <v>73</v>
      </c>
      <c r="D212" s="90" t="s">
        <v>3</v>
      </c>
      <c r="E212" s="90" t="s">
        <v>9</v>
      </c>
      <c r="F212" s="90" t="s">
        <v>12</v>
      </c>
      <c r="G212" s="90" t="s">
        <v>34</v>
      </c>
      <c r="H212" s="90" t="s">
        <v>38</v>
      </c>
      <c r="I212" s="90" t="s">
        <v>84</v>
      </c>
      <c r="J212" s="90">
        <v>1</v>
      </c>
      <c r="K212" s="90" t="s">
        <v>39</v>
      </c>
      <c r="L212" s="90"/>
      <c r="M212" s="90"/>
      <c r="N212" s="92" t="s">
        <v>520</v>
      </c>
      <c r="O212" s="106" t="s">
        <v>325</v>
      </c>
      <c r="P212" s="94" t="s">
        <v>1287</v>
      </c>
      <c r="Q212" s="95" t="s">
        <v>1243</v>
      </c>
      <c r="R212" s="96" t="s">
        <v>1288</v>
      </c>
      <c r="S212" s="97"/>
      <c r="T212" s="98"/>
      <c r="U212" s="98"/>
      <c r="V212" s="99"/>
      <c r="W212" s="100" t="s">
        <v>815</v>
      </c>
      <c r="X212" s="99"/>
      <c r="Y212" s="101" t="s">
        <v>1166</v>
      </c>
    </row>
    <row r="213" spans="1:25" s="102" customFormat="1" ht="95.25" customHeight="1">
      <c r="A213" s="88" t="s">
        <v>521</v>
      </c>
      <c r="B213" s="112" t="s">
        <v>162</v>
      </c>
      <c r="C213" s="90" t="s">
        <v>73</v>
      </c>
      <c r="D213" s="90" t="s">
        <v>3</v>
      </c>
      <c r="E213" s="90" t="s">
        <v>9</v>
      </c>
      <c r="F213" s="90" t="s">
        <v>12</v>
      </c>
      <c r="G213" s="90" t="s">
        <v>36</v>
      </c>
      <c r="H213" s="90" t="s">
        <v>38</v>
      </c>
      <c r="I213" s="90" t="s">
        <v>84</v>
      </c>
      <c r="J213" s="90">
        <v>1</v>
      </c>
      <c r="K213" s="90" t="s">
        <v>39</v>
      </c>
      <c r="L213" s="90"/>
      <c r="M213" s="90"/>
      <c r="N213" s="92" t="s">
        <v>521</v>
      </c>
      <c r="O213" s="106" t="s">
        <v>325</v>
      </c>
      <c r="P213" s="94" t="s">
        <v>1289</v>
      </c>
      <c r="Q213" s="95" t="s">
        <v>1290</v>
      </c>
      <c r="R213" s="96" t="s">
        <v>1291</v>
      </c>
      <c r="S213" s="97"/>
      <c r="T213" s="98"/>
      <c r="U213" s="98"/>
      <c r="V213" s="99"/>
      <c r="W213" s="100" t="s">
        <v>815</v>
      </c>
      <c r="X213" s="99"/>
      <c r="Y213" s="101" t="s">
        <v>1166</v>
      </c>
    </row>
    <row r="214" spans="1:25" s="102" customFormat="1" ht="92.25" customHeight="1">
      <c r="A214" s="88" t="s">
        <v>706</v>
      </c>
      <c r="B214" s="89" t="s">
        <v>214</v>
      </c>
      <c r="C214" s="90" t="s">
        <v>74</v>
      </c>
      <c r="D214" s="90" t="s">
        <v>3</v>
      </c>
      <c r="E214" s="90" t="s">
        <v>4</v>
      </c>
      <c r="F214" s="90" t="s">
        <v>6</v>
      </c>
      <c r="G214" s="90" t="s">
        <v>36</v>
      </c>
      <c r="H214" s="90" t="s">
        <v>38</v>
      </c>
      <c r="I214" s="90" t="s">
        <v>84</v>
      </c>
      <c r="J214" s="90">
        <v>1</v>
      </c>
      <c r="K214" s="90" t="s">
        <v>39</v>
      </c>
      <c r="L214" s="90"/>
      <c r="M214" s="90"/>
      <c r="N214" s="92" t="s">
        <v>706</v>
      </c>
      <c r="O214" s="106" t="s">
        <v>325</v>
      </c>
      <c r="P214" s="94" t="s">
        <v>1292</v>
      </c>
      <c r="Q214" s="95" t="s">
        <v>1128</v>
      </c>
      <c r="R214" s="96" t="s">
        <v>1293</v>
      </c>
      <c r="S214" s="97"/>
      <c r="T214" s="98"/>
      <c r="U214" s="98"/>
      <c r="V214" s="99"/>
      <c r="W214" s="108" t="s">
        <v>825</v>
      </c>
      <c r="X214" s="99"/>
      <c r="Y214" s="101" t="s">
        <v>1166</v>
      </c>
    </row>
    <row r="215" spans="1:25" s="102" customFormat="1" ht="104.25" customHeight="1">
      <c r="A215" s="88" t="s">
        <v>523</v>
      </c>
      <c r="B215" s="112" t="s">
        <v>162</v>
      </c>
      <c r="C215" s="90" t="s">
        <v>73</v>
      </c>
      <c r="D215" s="90" t="s">
        <v>3</v>
      </c>
      <c r="E215" s="90" t="s">
        <v>9</v>
      </c>
      <c r="F215" s="90" t="s">
        <v>12</v>
      </c>
      <c r="G215" s="90" t="s">
        <v>34</v>
      </c>
      <c r="H215" s="90" t="s">
        <v>38</v>
      </c>
      <c r="I215" s="90" t="s">
        <v>84</v>
      </c>
      <c r="J215" s="90">
        <v>1</v>
      </c>
      <c r="K215" s="90" t="s">
        <v>39</v>
      </c>
      <c r="L215" s="90"/>
      <c r="M215" s="90"/>
      <c r="N215" s="92" t="s">
        <v>523</v>
      </c>
      <c r="O215" s="106" t="s">
        <v>325</v>
      </c>
      <c r="P215" s="94" t="s">
        <v>1294</v>
      </c>
      <c r="Q215" s="95" t="s">
        <v>1295</v>
      </c>
      <c r="R215" s="96" t="s">
        <v>1296</v>
      </c>
      <c r="S215" s="97"/>
      <c r="T215" s="98"/>
      <c r="U215" s="98"/>
      <c r="V215" s="99"/>
      <c r="W215" s="100" t="s">
        <v>815</v>
      </c>
      <c r="X215" s="99"/>
      <c r="Y215" s="101" t="s">
        <v>1166</v>
      </c>
    </row>
    <row r="216" spans="1:25" s="102" customFormat="1" ht="146.25" customHeight="1">
      <c r="A216" s="88" t="s">
        <v>524</v>
      </c>
      <c r="B216" s="112" t="s">
        <v>162</v>
      </c>
      <c r="C216" s="90" t="s">
        <v>73</v>
      </c>
      <c r="D216" s="90" t="s">
        <v>3</v>
      </c>
      <c r="E216" s="90" t="s">
        <v>9</v>
      </c>
      <c r="F216" s="90" t="s">
        <v>12</v>
      </c>
      <c r="G216" s="90" t="s">
        <v>35</v>
      </c>
      <c r="H216" s="90" t="s">
        <v>38</v>
      </c>
      <c r="I216" s="90" t="s">
        <v>84</v>
      </c>
      <c r="J216" s="90">
        <v>1</v>
      </c>
      <c r="K216" s="90" t="s">
        <v>45</v>
      </c>
      <c r="L216" s="90"/>
      <c r="M216" s="90"/>
      <c r="N216" s="92" t="s">
        <v>524</v>
      </c>
      <c r="O216" s="106" t="s">
        <v>325</v>
      </c>
      <c r="P216" s="94" t="s">
        <v>1279</v>
      </c>
      <c r="Q216" s="95" t="s">
        <v>1297</v>
      </c>
      <c r="R216" s="96" t="s">
        <v>1298</v>
      </c>
      <c r="S216" s="97"/>
      <c r="T216" s="98"/>
      <c r="U216" s="98"/>
      <c r="V216" s="99"/>
      <c r="W216" s="100" t="s">
        <v>815</v>
      </c>
      <c r="X216" s="99"/>
      <c r="Y216" s="101" t="s">
        <v>1166</v>
      </c>
    </row>
    <row r="217" spans="1:25" s="102" customFormat="1" ht="148.5" customHeight="1">
      <c r="A217" s="126" t="s">
        <v>525</v>
      </c>
      <c r="B217" s="127" t="s">
        <v>162</v>
      </c>
      <c r="C217" s="128" t="s">
        <v>73</v>
      </c>
      <c r="D217" s="128" t="s">
        <v>3</v>
      </c>
      <c r="E217" s="128" t="s">
        <v>9</v>
      </c>
      <c r="F217" s="128" t="s">
        <v>12</v>
      </c>
      <c r="G217" s="128" t="s">
        <v>34</v>
      </c>
      <c r="H217" s="128" t="s">
        <v>38</v>
      </c>
      <c r="I217" s="128" t="s">
        <v>84</v>
      </c>
      <c r="J217" s="128">
        <v>1</v>
      </c>
      <c r="K217" s="128" t="s">
        <v>45</v>
      </c>
      <c r="L217" s="128"/>
      <c r="M217" s="128"/>
      <c r="N217" s="129" t="s">
        <v>525</v>
      </c>
      <c r="O217" s="130" t="s">
        <v>325</v>
      </c>
      <c r="P217" s="107" t="s">
        <v>1299</v>
      </c>
      <c r="Q217" s="95" t="s">
        <v>1297</v>
      </c>
      <c r="R217" s="96" t="s">
        <v>1300</v>
      </c>
      <c r="S217" s="97"/>
      <c r="T217" s="98"/>
      <c r="U217" s="98"/>
      <c r="V217" s="99"/>
      <c r="W217" s="100" t="s">
        <v>815</v>
      </c>
      <c r="X217" s="99"/>
      <c r="Y217" s="101" t="s">
        <v>1166</v>
      </c>
    </row>
    <row r="218" spans="1:25" s="102" customFormat="1" ht="138.75" customHeight="1">
      <c r="A218" s="88" t="s">
        <v>526</v>
      </c>
      <c r="B218" s="89" t="s">
        <v>155</v>
      </c>
      <c r="C218" s="90" t="s">
        <v>73</v>
      </c>
      <c r="D218" s="90" t="s">
        <v>3</v>
      </c>
      <c r="E218" s="90" t="s">
        <v>9</v>
      </c>
      <c r="F218" s="90" t="s">
        <v>12</v>
      </c>
      <c r="G218" s="90" t="s">
        <v>34</v>
      </c>
      <c r="H218" s="90" t="s">
        <v>38</v>
      </c>
      <c r="I218" s="90" t="s">
        <v>84</v>
      </c>
      <c r="J218" s="90">
        <v>1</v>
      </c>
      <c r="K218" s="90" t="s">
        <v>39</v>
      </c>
      <c r="L218" s="90"/>
      <c r="M218" s="90"/>
      <c r="N218" s="92" t="s">
        <v>526</v>
      </c>
      <c r="O218" s="106" t="s">
        <v>325</v>
      </c>
      <c r="P218" s="94" t="s">
        <v>1301</v>
      </c>
      <c r="Q218" s="95" t="s">
        <v>1302</v>
      </c>
      <c r="R218" s="96" t="s">
        <v>1303</v>
      </c>
      <c r="S218" s="97"/>
      <c r="T218" s="98"/>
      <c r="U218" s="98"/>
      <c r="V218" s="99"/>
      <c r="W218" s="100" t="s">
        <v>815</v>
      </c>
      <c r="X218" s="99"/>
      <c r="Y218" s="101" t="s">
        <v>1166</v>
      </c>
    </row>
    <row r="219" spans="1:25" s="102" customFormat="1" ht="130.5" customHeight="1">
      <c r="A219" s="88" t="s">
        <v>527</v>
      </c>
      <c r="B219" s="112" t="s">
        <v>162</v>
      </c>
      <c r="C219" s="90" t="s">
        <v>73</v>
      </c>
      <c r="D219" s="90" t="s">
        <v>3</v>
      </c>
      <c r="E219" s="90" t="s">
        <v>9</v>
      </c>
      <c r="F219" s="90" t="s">
        <v>12</v>
      </c>
      <c r="G219" s="90" t="s">
        <v>35</v>
      </c>
      <c r="H219" s="90" t="s">
        <v>38</v>
      </c>
      <c r="I219" s="90" t="s">
        <v>84</v>
      </c>
      <c r="J219" s="90">
        <v>1</v>
      </c>
      <c r="K219" s="90" t="s">
        <v>39</v>
      </c>
      <c r="L219" s="90"/>
      <c r="M219" s="90"/>
      <c r="N219" s="92" t="s">
        <v>527</v>
      </c>
      <c r="O219" s="106" t="s">
        <v>325</v>
      </c>
      <c r="P219" s="94" t="s">
        <v>1304</v>
      </c>
      <c r="Q219" s="95" t="s">
        <v>1305</v>
      </c>
      <c r="R219" s="96" t="s">
        <v>1306</v>
      </c>
      <c r="S219" s="97"/>
      <c r="T219" s="98"/>
      <c r="U219" s="98"/>
      <c r="V219" s="99"/>
      <c r="W219" s="100" t="s">
        <v>815</v>
      </c>
      <c r="X219" s="99"/>
      <c r="Y219" s="101" t="s">
        <v>1166</v>
      </c>
    </row>
    <row r="220" spans="1:25" s="102" customFormat="1" ht="138" customHeight="1">
      <c r="A220" s="88" t="s">
        <v>528</v>
      </c>
      <c r="B220" s="112" t="s">
        <v>162</v>
      </c>
      <c r="C220" s="90" t="s">
        <v>73</v>
      </c>
      <c r="D220" s="90" t="s">
        <v>3</v>
      </c>
      <c r="E220" s="90" t="s">
        <v>9</v>
      </c>
      <c r="F220" s="90" t="s">
        <v>12</v>
      </c>
      <c r="G220" s="90" t="s">
        <v>35</v>
      </c>
      <c r="H220" s="90" t="s">
        <v>38</v>
      </c>
      <c r="I220" s="90" t="s">
        <v>84</v>
      </c>
      <c r="J220" s="90">
        <v>1</v>
      </c>
      <c r="K220" s="90" t="s">
        <v>39</v>
      </c>
      <c r="L220" s="90"/>
      <c r="M220" s="90"/>
      <c r="N220" s="92" t="s">
        <v>528</v>
      </c>
      <c r="O220" s="106" t="s">
        <v>325</v>
      </c>
      <c r="P220" s="94" t="s">
        <v>1307</v>
      </c>
      <c r="Q220" s="95" t="s">
        <v>1308</v>
      </c>
      <c r="R220" s="96" t="s">
        <v>1309</v>
      </c>
      <c r="S220" s="97"/>
      <c r="T220" s="98"/>
      <c r="U220" s="98"/>
      <c r="V220" s="99"/>
      <c r="W220" s="100" t="s">
        <v>815</v>
      </c>
      <c r="X220" s="99"/>
      <c r="Y220" s="101" t="s">
        <v>1166</v>
      </c>
    </row>
    <row r="221" spans="1:25" s="102" customFormat="1" ht="160.5" customHeight="1">
      <c r="A221" s="88" t="s">
        <v>761</v>
      </c>
      <c r="B221" s="89" t="s">
        <v>253</v>
      </c>
      <c r="C221" s="90" t="s">
        <v>79</v>
      </c>
      <c r="D221" s="90" t="s">
        <v>757</v>
      </c>
      <c r="E221" s="90" t="s">
        <v>758</v>
      </c>
      <c r="F221" s="90" t="s">
        <v>241</v>
      </c>
      <c r="G221" s="90" t="s">
        <v>35</v>
      </c>
      <c r="H221" s="90" t="s">
        <v>38</v>
      </c>
      <c r="I221" s="90" t="s">
        <v>84</v>
      </c>
      <c r="J221" s="90">
        <v>1</v>
      </c>
      <c r="K221" s="90" t="s">
        <v>39</v>
      </c>
      <c r="L221" s="90"/>
      <c r="M221" s="90"/>
      <c r="N221" s="92" t="s">
        <v>761</v>
      </c>
      <c r="O221" s="106" t="s">
        <v>325</v>
      </c>
      <c r="P221" s="94" t="s">
        <v>1310</v>
      </c>
      <c r="Q221" s="95" t="s">
        <v>1311</v>
      </c>
      <c r="R221" s="96" t="s">
        <v>1312</v>
      </c>
      <c r="S221" s="97" t="s">
        <v>1313</v>
      </c>
      <c r="T221" s="98" t="s">
        <v>941</v>
      </c>
      <c r="U221" s="98"/>
      <c r="V221" s="109" t="s">
        <v>874</v>
      </c>
      <c r="W221" s="108" t="s">
        <v>825</v>
      </c>
      <c r="X221" s="99" t="s">
        <v>833</v>
      </c>
      <c r="Y221" s="101" t="s">
        <v>1166</v>
      </c>
    </row>
    <row r="222" spans="1:25" s="102" customFormat="1" ht="153" customHeight="1">
      <c r="A222" s="88" t="s">
        <v>530</v>
      </c>
      <c r="B222" s="112" t="s">
        <v>162</v>
      </c>
      <c r="C222" s="90" t="s">
        <v>73</v>
      </c>
      <c r="D222" s="90" t="s">
        <v>3</v>
      </c>
      <c r="E222" s="90" t="s">
        <v>9</v>
      </c>
      <c r="F222" s="90" t="s">
        <v>12</v>
      </c>
      <c r="G222" s="90" t="s">
        <v>34</v>
      </c>
      <c r="H222" s="90" t="s">
        <v>38</v>
      </c>
      <c r="I222" s="90" t="s">
        <v>84</v>
      </c>
      <c r="J222" s="90">
        <v>1</v>
      </c>
      <c r="K222" s="90" t="s">
        <v>40</v>
      </c>
      <c r="L222" s="90"/>
      <c r="M222" s="90"/>
      <c r="N222" s="92" t="s">
        <v>530</v>
      </c>
      <c r="O222" s="106" t="s">
        <v>325</v>
      </c>
      <c r="P222" s="94" t="s">
        <v>1314</v>
      </c>
      <c r="Q222" s="95" t="s">
        <v>1315</v>
      </c>
      <c r="R222" s="96" t="s">
        <v>1316</v>
      </c>
      <c r="S222" s="97"/>
      <c r="T222" s="98"/>
      <c r="U222" s="98"/>
      <c r="V222" s="99"/>
      <c r="W222" s="100" t="s">
        <v>815</v>
      </c>
      <c r="X222" s="99"/>
      <c r="Y222" s="101" t="s">
        <v>1166</v>
      </c>
    </row>
    <row r="223" spans="1:25" s="102" customFormat="1" ht="153.75" customHeight="1">
      <c r="A223" s="88" t="s">
        <v>531</v>
      </c>
      <c r="B223" s="112" t="s">
        <v>162</v>
      </c>
      <c r="C223" s="90" t="s">
        <v>73</v>
      </c>
      <c r="D223" s="90" t="s">
        <v>3</v>
      </c>
      <c r="E223" s="90" t="s">
        <v>9</v>
      </c>
      <c r="F223" s="90" t="s">
        <v>12</v>
      </c>
      <c r="G223" s="90" t="s">
        <v>35</v>
      </c>
      <c r="H223" s="90" t="s">
        <v>38</v>
      </c>
      <c r="I223" s="90" t="s">
        <v>84</v>
      </c>
      <c r="J223" s="90">
        <v>1</v>
      </c>
      <c r="K223" s="90" t="s">
        <v>39</v>
      </c>
      <c r="L223" s="90"/>
      <c r="M223" s="90"/>
      <c r="N223" s="92" t="s">
        <v>531</v>
      </c>
      <c r="O223" s="106" t="s">
        <v>325</v>
      </c>
      <c r="P223" s="94" t="s">
        <v>1317</v>
      </c>
      <c r="Q223" s="95" t="s">
        <v>1318</v>
      </c>
      <c r="R223" s="96" t="s">
        <v>1319</v>
      </c>
      <c r="S223" s="97"/>
      <c r="T223" s="98"/>
      <c r="U223" s="98"/>
      <c r="V223" s="99"/>
      <c r="W223" s="100" t="s">
        <v>815</v>
      </c>
      <c r="X223" s="99"/>
      <c r="Y223" s="101" t="s">
        <v>1166</v>
      </c>
    </row>
    <row r="224" spans="1:25" s="102" customFormat="1" ht="156.75" customHeight="1">
      <c r="A224" s="88" t="s">
        <v>532</v>
      </c>
      <c r="B224" s="112" t="s">
        <v>162</v>
      </c>
      <c r="C224" s="90" t="s">
        <v>73</v>
      </c>
      <c r="D224" s="90" t="s">
        <v>3</v>
      </c>
      <c r="E224" s="90" t="s">
        <v>9</v>
      </c>
      <c r="F224" s="90" t="s">
        <v>12</v>
      </c>
      <c r="G224" s="90" t="s">
        <v>36</v>
      </c>
      <c r="H224" s="90" t="s">
        <v>38</v>
      </c>
      <c r="I224" s="90" t="s">
        <v>84</v>
      </c>
      <c r="J224" s="90">
        <v>1</v>
      </c>
      <c r="K224" s="90" t="s">
        <v>39</v>
      </c>
      <c r="L224" s="90"/>
      <c r="M224" s="90"/>
      <c r="N224" s="92" t="s">
        <v>532</v>
      </c>
      <c r="O224" s="106" t="s">
        <v>325</v>
      </c>
      <c r="P224" s="94" t="s">
        <v>1317</v>
      </c>
      <c r="Q224" s="95" t="s">
        <v>1320</v>
      </c>
      <c r="R224" s="96" t="s">
        <v>1321</v>
      </c>
      <c r="S224" s="97"/>
      <c r="T224" s="98"/>
      <c r="U224" s="98"/>
      <c r="V224" s="99"/>
      <c r="W224" s="100" t="s">
        <v>815</v>
      </c>
      <c r="X224" s="99"/>
      <c r="Y224" s="101" t="s">
        <v>1166</v>
      </c>
    </row>
    <row r="225" spans="1:25" s="102" customFormat="1" ht="174" customHeight="1">
      <c r="A225" s="88" t="s">
        <v>533</v>
      </c>
      <c r="B225" s="112" t="s">
        <v>162</v>
      </c>
      <c r="C225" s="90" t="s">
        <v>73</v>
      </c>
      <c r="D225" s="90" t="s">
        <v>3</v>
      </c>
      <c r="E225" s="90" t="s">
        <v>9</v>
      </c>
      <c r="F225" s="90" t="s">
        <v>12</v>
      </c>
      <c r="G225" s="90" t="s">
        <v>34</v>
      </c>
      <c r="H225" s="90" t="s">
        <v>38</v>
      </c>
      <c r="I225" s="90" t="s">
        <v>84</v>
      </c>
      <c r="J225" s="90">
        <v>1</v>
      </c>
      <c r="K225" s="90" t="s">
        <v>39</v>
      </c>
      <c r="L225" s="90"/>
      <c r="M225" s="90"/>
      <c r="N225" s="92" t="s">
        <v>533</v>
      </c>
      <c r="O225" s="106" t="s">
        <v>325</v>
      </c>
      <c r="P225" s="94" t="s">
        <v>1322</v>
      </c>
      <c r="Q225" s="95" t="s">
        <v>1243</v>
      </c>
      <c r="R225" s="96" t="s">
        <v>1323</v>
      </c>
      <c r="S225" s="97"/>
      <c r="T225" s="98"/>
      <c r="U225" s="98"/>
      <c r="V225" s="99"/>
      <c r="W225" s="100" t="s">
        <v>815</v>
      </c>
      <c r="X225" s="99"/>
      <c r="Y225" s="101" t="s">
        <v>1166</v>
      </c>
    </row>
    <row r="226" spans="1:25" s="102" customFormat="1" ht="174" customHeight="1">
      <c r="A226" s="88" t="s">
        <v>781</v>
      </c>
      <c r="B226" s="89" t="s">
        <v>782</v>
      </c>
      <c r="C226" s="90" t="s">
        <v>80</v>
      </c>
      <c r="D226" s="90" t="s">
        <v>241</v>
      </c>
      <c r="E226" s="90" t="s">
        <v>776</v>
      </c>
      <c r="F226" s="90" t="s">
        <v>779</v>
      </c>
      <c r="G226" s="90" t="s">
        <v>32</v>
      </c>
      <c r="H226" s="90" t="s">
        <v>38</v>
      </c>
      <c r="I226" s="90" t="s">
        <v>84</v>
      </c>
      <c r="J226" s="90">
        <v>1</v>
      </c>
      <c r="K226" s="90" t="s">
        <v>39</v>
      </c>
      <c r="L226" s="90"/>
      <c r="M226" s="90"/>
      <c r="N226" s="92" t="s">
        <v>781</v>
      </c>
      <c r="O226" s="106" t="s">
        <v>325</v>
      </c>
      <c r="P226" s="94" t="s">
        <v>1324</v>
      </c>
      <c r="Q226" s="95" t="s">
        <v>1325</v>
      </c>
      <c r="R226" s="96" t="s">
        <v>1326</v>
      </c>
      <c r="S226" s="131" t="s">
        <v>1327</v>
      </c>
      <c r="T226" s="98" t="s">
        <v>1328</v>
      </c>
      <c r="U226" s="98"/>
      <c r="V226" s="109" t="s">
        <v>874</v>
      </c>
      <c r="W226" s="108" t="s">
        <v>825</v>
      </c>
      <c r="X226" s="99" t="s">
        <v>833</v>
      </c>
      <c r="Y226" s="101" t="s">
        <v>1166</v>
      </c>
    </row>
    <row r="227" spans="1:25" s="102" customFormat="1" ht="174" customHeight="1">
      <c r="A227" s="88" t="s">
        <v>522</v>
      </c>
      <c r="B227" s="112" t="s">
        <v>162</v>
      </c>
      <c r="C227" s="90" t="s">
        <v>73</v>
      </c>
      <c r="D227" s="90" t="s">
        <v>3</v>
      </c>
      <c r="E227" s="90" t="s">
        <v>9</v>
      </c>
      <c r="F227" s="90" t="s">
        <v>12</v>
      </c>
      <c r="G227" s="90" t="s">
        <v>33</v>
      </c>
      <c r="H227" s="90" t="s">
        <v>38</v>
      </c>
      <c r="I227" s="90" t="s">
        <v>84</v>
      </c>
      <c r="J227" s="90">
        <v>1</v>
      </c>
      <c r="K227" s="90" t="s">
        <v>39</v>
      </c>
      <c r="L227" s="90"/>
      <c r="M227" s="90"/>
      <c r="N227" s="92" t="s">
        <v>522</v>
      </c>
      <c r="O227" s="106" t="s">
        <v>325</v>
      </c>
      <c r="P227" s="94" t="s">
        <v>1289</v>
      </c>
      <c r="Q227" s="95" t="s">
        <v>1329</v>
      </c>
      <c r="R227" s="96" t="s">
        <v>1330</v>
      </c>
      <c r="S227" s="97" t="s">
        <v>1331</v>
      </c>
      <c r="T227" s="98" t="s">
        <v>1332</v>
      </c>
      <c r="U227" s="98"/>
      <c r="V227" s="109" t="s">
        <v>874</v>
      </c>
      <c r="W227" s="108" t="s">
        <v>815</v>
      </c>
      <c r="X227" s="99" t="s">
        <v>833</v>
      </c>
      <c r="Y227" s="101" t="s">
        <v>1166</v>
      </c>
    </row>
    <row r="228" spans="1:25" s="102" customFormat="1" ht="174" customHeight="1">
      <c r="A228" s="88" t="s">
        <v>535</v>
      </c>
      <c r="B228" s="112" t="s">
        <v>155</v>
      </c>
      <c r="C228" s="90" t="s">
        <v>73</v>
      </c>
      <c r="D228" s="90" t="s">
        <v>3</v>
      </c>
      <c r="E228" s="90" t="s">
        <v>9</v>
      </c>
      <c r="F228" s="90" t="s">
        <v>12</v>
      </c>
      <c r="G228" s="90" t="s">
        <v>35</v>
      </c>
      <c r="H228" s="90" t="s">
        <v>38</v>
      </c>
      <c r="I228" s="90" t="s">
        <v>84</v>
      </c>
      <c r="J228" s="90">
        <v>1</v>
      </c>
      <c r="K228" s="90" t="s">
        <v>39</v>
      </c>
      <c r="L228" s="90"/>
      <c r="M228" s="90"/>
      <c r="N228" s="92" t="s">
        <v>535</v>
      </c>
      <c r="O228" s="106" t="s">
        <v>325</v>
      </c>
      <c r="P228" s="94" t="s">
        <v>1333</v>
      </c>
      <c r="Q228" s="95" t="s">
        <v>1334</v>
      </c>
      <c r="R228" s="96" t="s">
        <v>1335</v>
      </c>
      <c r="S228" s="97"/>
      <c r="T228" s="98"/>
      <c r="U228" s="98"/>
      <c r="V228" s="99"/>
      <c r="W228" s="100" t="s">
        <v>815</v>
      </c>
      <c r="X228" s="99"/>
      <c r="Y228" s="101" t="s">
        <v>1166</v>
      </c>
    </row>
    <row r="229" spans="1:25" s="102" customFormat="1" ht="174" customHeight="1">
      <c r="A229" s="88" t="s">
        <v>536</v>
      </c>
      <c r="B229" s="112" t="s">
        <v>163</v>
      </c>
      <c r="C229" s="90" t="s">
        <v>73</v>
      </c>
      <c r="D229" s="90" t="s">
        <v>3</v>
      </c>
      <c r="E229" s="90" t="s">
        <v>9</v>
      </c>
      <c r="F229" s="90" t="s">
        <v>12</v>
      </c>
      <c r="G229" s="90" t="s">
        <v>35</v>
      </c>
      <c r="H229" s="90" t="s">
        <v>38</v>
      </c>
      <c r="I229" s="90" t="s">
        <v>84</v>
      </c>
      <c r="J229" s="90">
        <v>1</v>
      </c>
      <c r="K229" s="90" t="s">
        <v>39</v>
      </c>
      <c r="L229" s="90"/>
      <c r="M229" s="90"/>
      <c r="N229" s="92" t="s">
        <v>536</v>
      </c>
      <c r="O229" s="106" t="s">
        <v>325</v>
      </c>
      <c r="P229" s="94" t="s">
        <v>1336</v>
      </c>
      <c r="Q229" s="95" t="s">
        <v>1337</v>
      </c>
      <c r="R229" s="96" t="s">
        <v>1338</v>
      </c>
      <c r="S229" s="97"/>
      <c r="T229" s="98"/>
      <c r="U229" s="98"/>
      <c r="V229" s="99"/>
      <c r="W229" s="100" t="s">
        <v>815</v>
      </c>
      <c r="X229" s="99"/>
      <c r="Y229" s="101" t="s">
        <v>1166</v>
      </c>
    </row>
    <row r="230" spans="1:25" s="102" customFormat="1" ht="174" customHeight="1">
      <c r="A230" s="88" t="s">
        <v>537</v>
      </c>
      <c r="B230" s="112" t="s">
        <v>163</v>
      </c>
      <c r="C230" s="90" t="s">
        <v>73</v>
      </c>
      <c r="D230" s="90" t="s">
        <v>3</v>
      </c>
      <c r="E230" s="90" t="s">
        <v>9</v>
      </c>
      <c r="F230" s="90" t="s">
        <v>12</v>
      </c>
      <c r="G230" s="90" t="s">
        <v>36</v>
      </c>
      <c r="H230" s="90" t="s">
        <v>38</v>
      </c>
      <c r="I230" s="90" t="s">
        <v>84</v>
      </c>
      <c r="J230" s="90">
        <v>1</v>
      </c>
      <c r="K230" s="90" t="s">
        <v>39</v>
      </c>
      <c r="L230" s="90"/>
      <c r="M230" s="90"/>
      <c r="N230" s="92" t="s">
        <v>537</v>
      </c>
      <c r="O230" s="106" t="s">
        <v>325</v>
      </c>
      <c r="P230" s="94" t="s">
        <v>1339</v>
      </c>
      <c r="Q230" s="95" t="s">
        <v>1334</v>
      </c>
      <c r="R230" s="96" t="s">
        <v>1340</v>
      </c>
      <c r="S230" s="97"/>
      <c r="T230" s="98"/>
      <c r="U230" s="98"/>
      <c r="V230" s="99"/>
      <c r="W230" s="100" t="s">
        <v>815</v>
      </c>
      <c r="X230" s="99"/>
      <c r="Y230" s="101" t="s">
        <v>1166</v>
      </c>
    </row>
    <row r="231" spans="1:25" s="102" customFormat="1" ht="166.5" customHeight="1">
      <c r="A231" s="88" t="s">
        <v>499</v>
      </c>
      <c r="B231" s="112" t="s">
        <v>154</v>
      </c>
      <c r="C231" s="90" t="s">
        <v>73</v>
      </c>
      <c r="D231" s="90" t="s">
        <v>3</v>
      </c>
      <c r="E231" s="90" t="s">
        <v>9</v>
      </c>
      <c r="F231" s="90" t="s">
        <v>12</v>
      </c>
      <c r="G231" s="90" t="s">
        <v>34</v>
      </c>
      <c r="H231" s="90" t="s">
        <v>38</v>
      </c>
      <c r="I231" s="90" t="s">
        <v>84</v>
      </c>
      <c r="J231" s="90">
        <v>1</v>
      </c>
      <c r="K231" s="90" t="s">
        <v>57</v>
      </c>
      <c r="L231" s="90"/>
      <c r="M231" s="90"/>
      <c r="N231" s="92" t="s">
        <v>499</v>
      </c>
      <c r="O231" s="106" t="s">
        <v>325</v>
      </c>
      <c r="P231" s="94" t="s">
        <v>1341</v>
      </c>
      <c r="Q231" s="95" t="s">
        <v>1342</v>
      </c>
      <c r="R231" s="96" t="s">
        <v>1343</v>
      </c>
      <c r="S231" s="97" t="s">
        <v>1344</v>
      </c>
      <c r="T231" s="98" t="s">
        <v>1345</v>
      </c>
      <c r="U231" s="98"/>
      <c r="V231" s="109" t="s">
        <v>1346</v>
      </c>
      <c r="W231" s="108" t="s">
        <v>815</v>
      </c>
      <c r="X231" s="99" t="s">
        <v>833</v>
      </c>
      <c r="Y231" s="101" t="s">
        <v>1166</v>
      </c>
    </row>
    <row r="232" spans="1:25" s="102" customFormat="1" ht="60">
      <c r="A232" s="88" t="s">
        <v>538</v>
      </c>
      <c r="B232" s="89" t="s">
        <v>261</v>
      </c>
      <c r="C232" s="90" t="s">
        <v>73</v>
      </c>
      <c r="D232" s="90" t="s">
        <v>3</v>
      </c>
      <c r="E232" s="90" t="s">
        <v>9</v>
      </c>
      <c r="F232" s="90" t="s">
        <v>12</v>
      </c>
      <c r="G232" s="90" t="s">
        <v>34</v>
      </c>
      <c r="H232" s="90" t="s">
        <v>38</v>
      </c>
      <c r="I232" s="90" t="s">
        <v>84</v>
      </c>
      <c r="J232" s="90">
        <v>1</v>
      </c>
      <c r="K232" s="90" t="s">
        <v>43</v>
      </c>
      <c r="L232" s="90"/>
      <c r="M232" s="90"/>
      <c r="N232" s="92" t="s">
        <v>538</v>
      </c>
      <c r="O232" s="106" t="s">
        <v>325</v>
      </c>
      <c r="P232" s="94" t="s">
        <v>1347</v>
      </c>
      <c r="Q232" s="95" t="s">
        <v>787</v>
      </c>
      <c r="R232" s="96" t="s">
        <v>1348</v>
      </c>
      <c r="S232" s="97"/>
      <c r="T232" s="98"/>
      <c r="U232" s="98"/>
      <c r="V232" s="99"/>
      <c r="W232" s="100" t="s">
        <v>815</v>
      </c>
      <c r="X232" s="99"/>
      <c r="Y232" s="101" t="s">
        <v>1166</v>
      </c>
    </row>
    <row r="233" spans="1:25" s="102" customFormat="1" ht="96">
      <c r="A233" s="88" t="s">
        <v>500</v>
      </c>
      <c r="B233" s="112" t="s">
        <v>154</v>
      </c>
      <c r="C233" s="90" t="s">
        <v>73</v>
      </c>
      <c r="D233" s="90" t="s">
        <v>3</v>
      </c>
      <c r="E233" s="90" t="s">
        <v>9</v>
      </c>
      <c r="F233" s="90" t="s">
        <v>12</v>
      </c>
      <c r="G233" s="90" t="s">
        <v>34</v>
      </c>
      <c r="H233" s="90" t="s">
        <v>38</v>
      </c>
      <c r="I233" s="90" t="s">
        <v>84</v>
      </c>
      <c r="J233" s="90">
        <v>1</v>
      </c>
      <c r="K233" s="90" t="s">
        <v>45</v>
      </c>
      <c r="L233" s="90"/>
      <c r="M233" s="90"/>
      <c r="N233" s="92" t="s">
        <v>500</v>
      </c>
      <c r="O233" s="106" t="s">
        <v>325</v>
      </c>
      <c r="P233" s="94" t="s">
        <v>1247</v>
      </c>
      <c r="Q233" s="95" t="s">
        <v>1342</v>
      </c>
      <c r="R233" s="96" t="s">
        <v>1349</v>
      </c>
      <c r="S233" s="97" t="s">
        <v>1344</v>
      </c>
      <c r="T233" s="98" t="s">
        <v>1345</v>
      </c>
      <c r="U233" s="98"/>
      <c r="V233" s="109" t="s">
        <v>1346</v>
      </c>
      <c r="W233" s="108" t="s">
        <v>815</v>
      </c>
      <c r="X233" s="99" t="s">
        <v>833</v>
      </c>
      <c r="Y233" s="101" t="s">
        <v>1166</v>
      </c>
    </row>
    <row r="234" spans="1:25" s="102" customFormat="1" ht="105.6">
      <c r="A234" s="88" t="s">
        <v>540</v>
      </c>
      <c r="B234" s="112" t="s">
        <v>164</v>
      </c>
      <c r="C234" s="90" t="s">
        <v>73</v>
      </c>
      <c r="D234" s="90" t="s">
        <v>3</v>
      </c>
      <c r="E234" s="90" t="s">
        <v>9</v>
      </c>
      <c r="F234" s="90" t="s">
        <v>10</v>
      </c>
      <c r="G234" s="90" t="s">
        <v>31</v>
      </c>
      <c r="H234" s="90" t="s">
        <v>38</v>
      </c>
      <c r="I234" s="90" t="s">
        <v>84</v>
      </c>
      <c r="J234" s="90">
        <v>1</v>
      </c>
      <c r="K234" s="90" t="s">
        <v>67</v>
      </c>
      <c r="L234" s="90"/>
      <c r="M234" s="90"/>
      <c r="N234" s="92" t="s">
        <v>540</v>
      </c>
      <c r="O234" s="106" t="s">
        <v>325</v>
      </c>
      <c r="P234" s="94" t="s">
        <v>1350</v>
      </c>
      <c r="Q234" s="95" t="s">
        <v>1351</v>
      </c>
      <c r="R234" s="96" t="s">
        <v>1352</v>
      </c>
      <c r="S234" s="97"/>
      <c r="T234" s="98"/>
      <c r="U234" s="98"/>
      <c r="V234" s="99"/>
      <c r="W234" s="100" t="s">
        <v>815</v>
      </c>
      <c r="X234" s="99"/>
      <c r="Y234" s="101" t="s">
        <v>1166</v>
      </c>
    </row>
    <row r="235" spans="1:25" s="102" customFormat="1" ht="118.8">
      <c r="A235" s="88" t="s">
        <v>541</v>
      </c>
      <c r="B235" s="112" t="s">
        <v>165</v>
      </c>
      <c r="C235" s="90" t="s">
        <v>73</v>
      </c>
      <c r="D235" s="90" t="s">
        <v>3</v>
      </c>
      <c r="E235" s="90" t="s">
        <v>9</v>
      </c>
      <c r="F235" s="90" t="s">
        <v>10</v>
      </c>
      <c r="G235" s="90" t="s">
        <v>31</v>
      </c>
      <c r="H235" s="90" t="s">
        <v>38</v>
      </c>
      <c r="I235" s="90" t="s">
        <v>84</v>
      </c>
      <c r="J235" s="90">
        <v>1</v>
      </c>
      <c r="K235" s="90" t="s">
        <v>39</v>
      </c>
      <c r="L235" s="90"/>
      <c r="M235" s="90"/>
      <c r="N235" s="92" t="s">
        <v>541</v>
      </c>
      <c r="O235" s="106" t="s">
        <v>325</v>
      </c>
      <c r="P235" s="94" t="s">
        <v>1353</v>
      </c>
      <c r="Q235" s="95" t="s">
        <v>305</v>
      </c>
      <c r="R235" s="96" t="s">
        <v>1354</v>
      </c>
      <c r="S235" s="97"/>
      <c r="T235" s="98"/>
      <c r="U235" s="98"/>
      <c r="V235" s="99"/>
      <c r="W235" s="100" t="s">
        <v>815</v>
      </c>
      <c r="X235" s="99"/>
      <c r="Y235" s="101" t="s">
        <v>1166</v>
      </c>
    </row>
    <row r="236" spans="1:25" s="102" customFormat="1" ht="168">
      <c r="A236" s="88" t="s">
        <v>542</v>
      </c>
      <c r="B236" s="112" t="s">
        <v>166</v>
      </c>
      <c r="C236" s="90" t="s">
        <v>73</v>
      </c>
      <c r="D236" s="90" t="s">
        <v>3</v>
      </c>
      <c r="E236" s="90" t="s">
        <v>9</v>
      </c>
      <c r="F236" s="90" t="s">
        <v>10</v>
      </c>
      <c r="G236" s="90" t="s">
        <v>31</v>
      </c>
      <c r="H236" s="90" t="s">
        <v>38</v>
      </c>
      <c r="I236" s="90" t="s">
        <v>84</v>
      </c>
      <c r="J236" s="90">
        <v>1</v>
      </c>
      <c r="K236" s="90" t="s">
        <v>65</v>
      </c>
      <c r="L236" s="90"/>
      <c r="M236" s="90"/>
      <c r="N236" s="92" t="s">
        <v>542</v>
      </c>
      <c r="O236" s="106" t="s">
        <v>325</v>
      </c>
      <c r="P236" s="94" t="s">
        <v>1355</v>
      </c>
      <c r="Q236" s="95" t="s">
        <v>305</v>
      </c>
      <c r="R236" s="96" t="s">
        <v>1356</v>
      </c>
      <c r="S236" s="111" t="s">
        <v>881</v>
      </c>
      <c r="T236" s="98" t="s">
        <v>865</v>
      </c>
      <c r="U236" s="98"/>
      <c r="V236" s="109" t="s">
        <v>1346</v>
      </c>
      <c r="W236" s="108" t="s">
        <v>815</v>
      </c>
      <c r="X236" s="99" t="s">
        <v>833</v>
      </c>
      <c r="Y236" s="101" t="s">
        <v>1166</v>
      </c>
    </row>
    <row r="237" spans="1:25" s="102" customFormat="1" ht="132">
      <c r="A237" s="88" t="s">
        <v>498</v>
      </c>
      <c r="B237" s="112" t="s">
        <v>154</v>
      </c>
      <c r="C237" s="90" t="s">
        <v>73</v>
      </c>
      <c r="D237" s="90" t="s">
        <v>3</v>
      </c>
      <c r="E237" s="90" t="s">
        <v>9</v>
      </c>
      <c r="F237" s="90" t="s">
        <v>12</v>
      </c>
      <c r="G237" s="90" t="s">
        <v>34</v>
      </c>
      <c r="H237" s="90" t="s">
        <v>38</v>
      </c>
      <c r="I237" s="90" t="s">
        <v>84</v>
      </c>
      <c r="J237" s="90">
        <v>1</v>
      </c>
      <c r="K237" s="90" t="s">
        <v>65</v>
      </c>
      <c r="L237" s="90"/>
      <c r="M237" s="90"/>
      <c r="N237" s="92" t="s">
        <v>498</v>
      </c>
      <c r="O237" s="106" t="s">
        <v>325</v>
      </c>
      <c r="P237" s="94" t="s">
        <v>1357</v>
      </c>
      <c r="Q237" s="95" t="s">
        <v>1342</v>
      </c>
      <c r="R237" s="96" t="s">
        <v>1358</v>
      </c>
      <c r="S237" s="97" t="s">
        <v>1359</v>
      </c>
      <c r="T237" s="98" t="s">
        <v>1360</v>
      </c>
      <c r="U237" s="98"/>
      <c r="V237" s="109" t="s">
        <v>1346</v>
      </c>
      <c r="W237" s="108" t="s">
        <v>815</v>
      </c>
      <c r="X237" s="99" t="s">
        <v>833</v>
      </c>
      <c r="Y237" s="101" t="s">
        <v>1166</v>
      </c>
    </row>
    <row r="238" spans="1:25" s="102" customFormat="1" ht="168">
      <c r="A238" s="88" t="s">
        <v>543</v>
      </c>
      <c r="B238" s="112" t="s">
        <v>166</v>
      </c>
      <c r="C238" s="90" t="s">
        <v>73</v>
      </c>
      <c r="D238" s="90" t="s">
        <v>3</v>
      </c>
      <c r="E238" s="90" t="s">
        <v>9</v>
      </c>
      <c r="F238" s="90" t="s">
        <v>10</v>
      </c>
      <c r="G238" s="90" t="s">
        <v>31</v>
      </c>
      <c r="H238" s="90" t="s">
        <v>38</v>
      </c>
      <c r="I238" s="90" t="s">
        <v>84</v>
      </c>
      <c r="J238" s="90">
        <v>1</v>
      </c>
      <c r="K238" s="90" t="s">
        <v>167</v>
      </c>
      <c r="L238" s="90"/>
      <c r="M238" s="90"/>
      <c r="N238" s="92" t="s">
        <v>543</v>
      </c>
      <c r="O238" s="106" t="s">
        <v>325</v>
      </c>
      <c r="P238" s="94" t="s">
        <v>1355</v>
      </c>
      <c r="Q238" s="95" t="s">
        <v>305</v>
      </c>
      <c r="R238" s="96" t="s">
        <v>1361</v>
      </c>
      <c r="S238" s="97"/>
      <c r="T238" s="98"/>
      <c r="U238" s="98"/>
      <c r="V238" s="99"/>
      <c r="W238" s="100" t="s">
        <v>815</v>
      </c>
      <c r="X238" s="99"/>
      <c r="Y238" s="101" t="s">
        <v>1166</v>
      </c>
    </row>
    <row r="239" spans="1:25" s="102" customFormat="1" ht="168">
      <c r="A239" s="88" t="s">
        <v>544</v>
      </c>
      <c r="B239" s="112" t="s">
        <v>166</v>
      </c>
      <c r="C239" s="90" t="s">
        <v>73</v>
      </c>
      <c r="D239" s="90" t="s">
        <v>3</v>
      </c>
      <c r="E239" s="90" t="s">
        <v>9</v>
      </c>
      <c r="F239" s="90" t="s">
        <v>10</v>
      </c>
      <c r="G239" s="90" t="s">
        <v>31</v>
      </c>
      <c r="H239" s="90" t="s">
        <v>38</v>
      </c>
      <c r="I239" s="90" t="s">
        <v>84</v>
      </c>
      <c r="J239" s="90">
        <v>1</v>
      </c>
      <c r="K239" s="90" t="s">
        <v>60</v>
      </c>
      <c r="L239" s="90"/>
      <c r="M239" s="90"/>
      <c r="N239" s="92" t="s">
        <v>544</v>
      </c>
      <c r="O239" s="106" t="s">
        <v>325</v>
      </c>
      <c r="P239" s="94" t="s">
        <v>1355</v>
      </c>
      <c r="Q239" s="95" t="s">
        <v>305</v>
      </c>
      <c r="R239" s="96" t="s">
        <v>1362</v>
      </c>
      <c r="S239" s="97"/>
      <c r="T239" s="98"/>
      <c r="U239" s="98"/>
      <c r="V239" s="99"/>
      <c r="W239" s="100" t="s">
        <v>815</v>
      </c>
      <c r="X239" s="99"/>
      <c r="Y239" s="101" t="s">
        <v>1166</v>
      </c>
    </row>
    <row r="240" spans="1:25" s="102" customFormat="1" ht="168">
      <c r="A240" s="88" t="s">
        <v>545</v>
      </c>
      <c r="B240" s="112" t="s">
        <v>166</v>
      </c>
      <c r="C240" s="90" t="s">
        <v>73</v>
      </c>
      <c r="D240" s="90" t="s">
        <v>3</v>
      </c>
      <c r="E240" s="90" t="s">
        <v>9</v>
      </c>
      <c r="F240" s="90" t="s">
        <v>10</v>
      </c>
      <c r="G240" s="90" t="s">
        <v>31</v>
      </c>
      <c r="H240" s="90" t="s">
        <v>38</v>
      </c>
      <c r="I240" s="90" t="s">
        <v>84</v>
      </c>
      <c r="J240" s="90">
        <v>1</v>
      </c>
      <c r="K240" s="90" t="s">
        <v>54</v>
      </c>
      <c r="L240" s="90"/>
      <c r="M240" s="90"/>
      <c r="N240" s="92" t="s">
        <v>545</v>
      </c>
      <c r="O240" s="106" t="s">
        <v>325</v>
      </c>
      <c r="P240" s="94" t="s">
        <v>1355</v>
      </c>
      <c r="Q240" s="95" t="s">
        <v>1363</v>
      </c>
      <c r="R240" s="96" t="s">
        <v>1364</v>
      </c>
      <c r="S240" s="97"/>
      <c r="T240" s="98"/>
      <c r="U240" s="98"/>
      <c r="V240" s="99"/>
      <c r="W240" s="100" t="s">
        <v>815</v>
      </c>
      <c r="X240" s="99"/>
      <c r="Y240" s="101" t="s">
        <v>1166</v>
      </c>
    </row>
    <row r="241" spans="1:25" s="102" customFormat="1" ht="48">
      <c r="A241" s="88" t="s">
        <v>485</v>
      </c>
      <c r="B241" s="112" t="s">
        <v>149</v>
      </c>
      <c r="C241" s="90" t="s">
        <v>75</v>
      </c>
      <c r="D241" s="90" t="s">
        <v>3</v>
      </c>
      <c r="E241" s="90" t="s">
        <v>13</v>
      </c>
      <c r="F241" s="90" t="s">
        <v>16</v>
      </c>
      <c r="G241" s="90" t="s">
        <v>35</v>
      </c>
      <c r="H241" s="90" t="s">
        <v>38</v>
      </c>
      <c r="I241" s="90" t="s">
        <v>84</v>
      </c>
      <c r="J241" s="90">
        <v>1</v>
      </c>
      <c r="K241" s="90" t="s">
        <v>39</v>
      </c>
      <c r="L241" s="90"/>
      <c r="M241" s="90">
        <v>1</v>
      </c>
      <c r="N241" s="92" t="s">
        <v>485</v>
      </c>
      <c r="O241" s="106" t="s">
        <v>325</v>
      </c>
      <c r="P241" s="94" t="s">
        <v>1229</v>
      </c>
      <c r="Q241" s="95" t="s">
        <v>305</v>
      </c>
      <c r="R241" s="96" t="s">
        <v>1365</v>
      </c>
      <c r="S241" s="97"/>
      <c r="T241" s="98"/>
      <c r="U241" s="98"/>
      <c r="V241" s="99"/>
      <c r="W241" s="100" t="s">
        <v>815</v>
      </c>
      <c r="X241" s="99"/>
      <c r="Y241" s="101" t="s">
        <v>1166</v>
      </c>
    </row>
    <row r="242" spans="1:25" s="102" customFormat="1" ht="168">
      <c r="A242" s="88" t="s">
        <v>546</v>
      </c>
      <c r="B242" s="112" t="s">
        <v>169</v>
      </c>
      <c r="C242" s="90" t="s">
        <v>73</v>
      </c>
      <c r="D242" s="90" t="s">
        <v>3</v>
      </c>
      <c r="E242" s="90" t="s">
        <v>9</v>
      </c>
      <c r="F242" s="90" t="s">
        <v>10</v>
      </c>
      <c r="G242" s="90" t="s">
        <v>31</v>
      </c>
      <c r="H242" s="90" t="s">
        <v>38</v>
      </c>
      <c r="I242" s="90" t="s">
        <v>84</v>
      </c>
      <c r="J242" s="90">
        <v>1</v>
      </c>
      <c r="K242" s="90" t="s">
        <v>55</v>
      </c>
      <c r="L242" s="90"/>
      <c r="M242" s="90"/>
      <c r="N242" s="92" t="s">
        <v>546</v>
      </c>
      <c r="O242" s="106" t="s">
        <v>325</v>
      </c>
      <c r="P242" s="94" t="s">
        <v>1355</v>
      </c>
      <c r="Q242" s="95" t="s">
        <v>305</v>
      </c>
      <c r="R242" s="96" t="s">
        <v>1366</v>
      </c>
      <c r="S242" s="97"/>
      <c r="T242" s="98"/>
      <c r="U242" s="98"/>
      <c r="V242" s="99"/>
      <c r="W242" s="100" t="s">
        <v>815</v>
      </c>
      <c r="X242" s="99"/>
      <c r="Y242" s="101" t="s">
        <v>1166</v>
      </c>
    </row>
    <row r="243" spans="1:25" s="102" customFormat="1" ht="132">
      <c r="A243" s="88" t="s">
        <v>547</v>
      </c>
      <c r="B243" s="112" t="s">
        <v>170</v>
      </c>
      <c r="C243" s="90" t="s">
        <v>73</v>
      </c>
      <c r="D243" s="90" t="s">
        <v>3</v>
      </c>
      <c r="E243" s="90" t="s">
        <v>9</v>
      </c>
      <c r="F243" s="90" t="s">
        <v>10</v>
      </c>
      <c r="G243" s="90" t="s">
        <v>31</v>
      </c>
      <c r="H243" s="90" t="s">
        <v>38</v>
      </c>
      <c r="I243" s="90" t="s">
        <v>84</v>
      </c>
      <c r="J243" s="90">
        <v>1</v>
      </c>
      <c r="K243" s="90" t="s">
        <v>39</v>
      </c>
      <c r="L243" s="90"/>
      <c r="M243" s="90"/>
      <c r="N243" s="92" t="s">
        <v>547</v>
      </c>
      <c r="O243" s="106" t="s">
        <v>325</v>
      </c>
      <c r="P243" s="94" t="s">
        <v>1367</v>
      </c>
      <c r="Q243" s="95" t="s">
        <v>316</v>
      </c>
      <c r="R243" s="96" t="s">
        <v>1368</v>
      </c>
      <c r="S243" s="97" t="s">
        <v>891</v>
      </c>
      <c r="T243" s="113" t="s">
        <v>1369</v>
      </c>
      <c r="U243" s="98" t="s">
        <v>893</v>
      </c>
      <c r="V243" s="104"/>
      <c r="W243" s="108" t="s">
        <v>815</v>
      </c>
      <c r="X243" s="99" t="s">
        <v>833</v>
      </c>
      <c r="Y243" s="101" t="s">
        <v>1166</v>
      </c>
    </row>
    <row r="244" spans="1:25" s="102" customFormat="1" ht="168">
      <c r="A244" s="88" t="s">
        <v>548</v>
      </c>
      <c r="B244" s="112" t="s">
        <v>166</v>
      </c>
      <c r="C244" s="90" t="s">
        <v>73</v>
      </c>
      <c r="D244" s="90" t="s">
        <v>3</v>
      </c>
      <c r="E244" s="90" t="s">
        <v>9</v>
      </c>
      <c r="F244" s="90" t="s">
        <v>10</v>
      </c>
      <c r="G244" s="90" t="s">
        <v>33</v>
      </c>
      <c r="H244" s="90" t="s">
        <v>38</v>
      </c>
      <c r="I244" s="90" t="s">
        <v>84</v>
      </c>
      <c r="J244" s="90">
        <v>1</v>
      </c>
      <c r="K244" s="90" t="s">
        <v>54</v>
      </c>
      <c r="L244" s="90"/>
      <c r="M244" s="90"/>
      <c r="N244" s="92" t="s">
        <v>548</v>
      </c>
      <c r="O244" s="106" t="s">
        <v>325</v>
      </c>
      <c r="P244" s="94" t="s">
        <v>1355</v>
      </c>
      <c r="Q244" s="95" t="s">
        <v>305</v>
      </c>
      <c r="R244" s="96" t="s">
        <v>1370</v>
      </c>
      <c r="S244" s="97"/>
      <c r="T244" s="98"/>
      <c r="U244" s="98"/>
      <c r="V244" s="99"/>
      <c r="W244" s="100" t="s">
        <v>815</v>
      </c>
      <c r="X244" s="99"/>
      <c r="Y244" s="101" t="s">
        <v>1166</v>
      </c>
    </row>
    <row r="245" spans="1:25" s="102" customFormat="1" ht="168">
      <c r="A245" s="88" t="s">
        <v>549</v>
      </c>
      <c r="B245" s="112" t="s">
        <v>166</v>
      </c>
      <c r="C245" s="90" t="s">
        <v>73</v>
      </c>
      <c r="D245" s="90" t="s">
        <v>3</v>
      </c>
      <c r="E245" s="90" t="s">
        <v>9</v>
      </c>
      <c r="F245" s="90" t="s">
        <v>10</v>
      </c>
      <c r="G245" s="90" t="s">
        <v>33</v>
      </c>
      <c r="H245" s="90" t="s">
        <v>38</v>
      </c>
      <c r="I245" s="90" t="s">
        <v>84</v>
      </c>
      <c r="J245" s="90">
        <v>1</v>
      </c>
      <c r="K245" s="90" t="s">
        <v>43</v>
      </c>
      <c r="L245" s="90"/>
      <c r="M245" s="90"/>
      <c r="N245" s="92" t="s">
        <v>549</v>
      </c>
      <c r="O245" s="106" t="s">
        <v>325</v>
      </c>
      <c r="P245" s="94" t="s">
        <v>1355</v>
      </c>
      <c r="Q245" s="95" t="s">
        <v>305</v>
      </c>
      <c r="R245" s="96" t="s">
        <v>1371</v>
      </c>
      <c r="S245" s="97"/>
      <c r="T245" s="98"/>
      <c r="U245" s="98"/>
      <c r="V245" s="99"/>
      <c r="W245" s="100" t="s">
        <v>815</v>
      </c>
      <c r="X245" s="99"/>
      <c r="Y245" s="101" t="s">
        <v>1166</v>
      </c>
    </row>
    <row r="246" spans="1:25" s="102" customFormat="1" ht="108">
      <c r="A246" s="88" t="s">
        <v>550</v>
      </c>
      <c r="B246" s="112" t="s">
        <v>171</v>
      </c>
      <c r="C246" s="90" t="s">
        <v>73</v>
      </c>
      <c r="D246" s="90" t="s">
        <v>3</v>
      </c>
      <c r="E246" s="90" t="s">
        <v>9</v>
      </c>
      <c r="F246" s="90" t="s">
        <v>10</v>
      </c>
      <c r="G246" s="90" t="s">
        <v>33</v>
      </c>
      <c r="H246" s="90" t="s">
        <v>38</v>
      </c>
      <c r="I246" s="90" t="s">
        <v>84</v>
      </c>
      <c r="J246" s="90">
        <v>1</v>
      </c>
      <c r="K246" s="90" t="s">
        <v>39</v>
      </c>
      <c r="L246" s="90"/>
      <c r="M246" s="90"/>
      <c r="N246" s="92" t="s">
        <v>550</v>
      </c>
      <c r="O246" s="106" t="s">
        <v>325</v>
      </c>
      <c r="P246" s="94" t="s">
        <v>1372</v>
      </c>
      <c r="Q246" s="95" t="s">
        <v>1211</v>
      </c>
      <c r="R246" s="96" t="s">
        <v>1373</v>
      </c>
      <c r="S246" s="111" t="s">
        <v>881</v>
      </c>
      <c r="T246" s="98" t="s">
        <v>865</v>
      </c>
      <c r="U246" s="98"/>
      <c r="V246" s="109" t="s">
        <v>1346</v>
      </c>
      <c r="W246" s="108" t="s">
        <v>833</v>
      </c>
      <c r="X246" s="99" t="s">
        <v>833</v>
      </c>
      <c r="Y246" s="101" t="s">
        <v>1166</v>
      </c>
    </row>
    <row r="247" spans="1:25" s="102" customFormat="1" ht="120">
      <c r="A247" s="88" t="s">
        <v>534</v>
      </c>
      <c r="B247" s="112" t="s">
        <v>159</v>
      </c>
      <c r="C247" s="90" t="s">
        <v>73</v>
      </c>
      <c r="D247" s="90" t="s">
        <v>3</v>
      </c>
      <c r="E247" s="90" t="s">
        <v>9</v>
      </c>
      <c r="F247" s="90" t="s">
        <v>12</v>
      </c>
      <c r="G247" s="90" t="s">
        <v>34</v>
      </c>
      <c r="H247" s="90" t="s">
        <v>38</v>
      </c>
      <c r="I247" s="90" t="s">
        <v>84</v>
      </c>
      <c r="J247" s="90">
        <v>1</v>
      </c>
      <c r="K247" s="90" t="s">
        <v>39</v>
      </c>
      <c r="L247" s="90"/>
      <c r="M247" s="90">
        <v>1</v>
      </c>
      <c r="N247" s="92" t="s">
        <v>534</v>
      </c>
      <c r="O247" s="106" t="s">
        <v>325</v>
      </c>
      <c r="P247" s="94" t="s">
        <v>1253</v>
      </c>
      <c r="Q247" s="95" t="s">
        <v>1254</v>
      </c>
      <c r="R247" s="96" t="s">
        <v>1374</v>
      </c>
      <c r="S247" s="97"/>
      <c r="T247" s="98"/>
      <c r="U247" s="98"/>
      <c r="V247" s="99"/>
      <c r="W247" s="100" t="s">
        <v>815</v>
      </c>
      <c r="X247" s="99"/>
      <c r="Y247" s="101" t="s">
        <v>1166</v>
      </c>
    </row>
    <row r="248" spans="1:25" s="102" customFormat="1" ht="48">
      <c r="A248" s="88" t="s">
        <v>702</v>
      </c>
      <c r="B248" s="89" t="s">
        <v>212</v>
      </c>
      <c r="C248" s="90" t="s">
        <v>74</v>
      </c>
      <c r="D248" s="90" t="s">
        <v>3</v>
      </c>
      <c r="E248" s="90" t="s">
        <v>4</v>
      </c>
      <c r="F248" s="90" t="s">
        <v>6</v>
      </c>
      <c r="G248" s="90" t="s">
        <v>35</v>
      </c>
      <c r="H248" s="90" t="s">
        <v>38</v>
      </c>
      <c r="I248" s="90" t="s">
        <v>84</v>
      </c>
      <c r="J248" s="90">
        <v>1</v>
      </c>
      <c r="K248" s="90" t="s">
        <v>45</v>
      </c>
      <c r="L248" s="90"/>
      <c r="M248" s="90">
        <v>1</v>
      </c>
      <c r="N248" s="92" t="s">
        <v>702</v>
      </c>
      <c r="O248" s="106" t="s">
        <v>325</v>
      </c>
      <c r="P248" s="94" t="s">
        <v>1375</v>
      </c>
      <c r="Q248" s="95" t="s">
        <v>305</v>
      </c>
      <c r="R248" s="96" t="s">
        <v>1376</v>
      </c>
      <c r="S248" s="97"/>
      <c r="T248" s="98"/>
      <c r="U248" s="98"/>
      <c r="V248" s="99"/>
      <c r="W248" s="100" t="s">
        <v>825</v>
      </c>
      <c r="X248" s="99"/>
      <c r="Y248" s="101" t="s">
        <v>1166</v>
      </c>
    </row>
    <row r="249" spans="1:25" s="102" customFormat="1" ht="168">
      <c r="A249" s="88" t="s">
        <v>551</v>
      </c>
      <c r="B249" s="112" t="s">
        <v>166</v>
      </c>
      <c r="C249" s="90" t="s">
        <v>73</v>
      </c>
      <c r="D249" s="90" t="s">
        <v>3</v>
      </c>
      <c r="E249" s="90" t="s">
        <v>9</v>
      </c>
      <c r="F249" s="90" t="s">
        <v>10</v>
      </c>
      <c r="G249" s="90" t="s">
        <v>34</v>
      </c>
      <c r="H249" s="90" t="s">
        <v>38</v>
      </c>
      <c r="I249" s="90" t="s">
        <v>84</v>
      </c>
      <c r="J249" s="90">
        <v>1</v>
      </c>
      <c r="K249" s="90" t="s">
        <v>47</v>
      </c>
      <c r="L249" s="90"/>
      <c r="M249" s="90"/>
      <c r="N249" s="92" t="s">
        <v>551</v>
      </c>
      <c r="O249" s="106" t="s">
        <v>325</v>
      </c>
      <c r="P249" s="94" t="s">
        <v>1355</v>
      </c>
      <c r="Q249" s="95" t="s">
        <v>305</v>
      </c>
      <c r="R249" s="96" t="s">
        <v>1377</v>
      </c>
      <c r="S249" s="97" t="s">
        <v>1378</v>
      </c>
      <c r="T249" s="98" t="s">
        <v>1379</v>
      </c>
      <c r="U249" s="98"/>
      <c r="V249" s="109" t="s">
        <v>1346</v>
      </c>
      <c r="W249" s="108" t="s">
        <v>833</v>
      </c>
      <c r="X249" s="99" t="s">
        <v>833</v>
      </c>
      <c r="Y249" s="101" t="s">
        <v>1166</v>
      </c>
    </row>
    <row r="250" spans="1:25" s="102" customFormat="1" ht="52.8">
      <c r="A250" s="88" t="s">
        <v>552</v>
      </c>
      <c r="B250" s="112" t="s">
        <v>172</v>
      </c>
      <c r="C250" s="90" t="s">
        <v>73</v>
      </c>
      <c r="D250" s="90" t="s">
        <v>3</v>
      </c>
      <c r="E250" s="90" t="s">
        <v>9</v>
      </c>
      <c r="F250" s="90" t="s">
        <v>10</v>
      </c>
      <c r="G250" s="90" t="s">
        <v>34</v>
      </c>
      <c r="H250" s="90" t="s">
        <v>38</v>
      </c>
      <c r="I250" s="90" t="s">
        <v>84</v>
      </c>
      <c r="J250" s="90">
        <v>1</v>
      </c>
      <c r="K250" s="90" t="s">
        <v>40</v>
      </c>
      <c r="L250" s="90"/>
      <c r="M250" s="90"/>
      <c r="N250" s="92" t="s">
        <v>552</v>
      </c>
      <c r="O250" s="106" t="s">
        <v>325</v>
      </c>
      <c r="P250" s="94" t="s">
        <v>1380</v>
      </c>
      <c r="Q250" s="95" t="s">
        <v>305</v>
      </c>
      <c r="R250" s="96" t="s">
        <v>1381</v>
      </c>
      <c r="S250" s="97"/>
      <c r="T250" s="98"/>
      <c r="U250" s="98"/>
      <c r="V250" s="99"/>
      <c r="W250" s="100" t="s">
        <v>833</v>
      </c>
      <c r="X250" s="99"/>
      <c r="Y250" s="101" t="s">
        <v>1166</v>
      </c>
    </row>
    <row r="251" spans="1:25" s="102" customFormat="1" ht="52.8">
      <c r="A251" s="88" t="s">
        <v>553</v>
      </c>
      <c r="B251" s="112" t="s">
        <v>172</v>
      </c>
      <c r="C251" s="90" t="s">
        <v>73</v>
      </c>
      <c r="D251" s="90" t="s">
        <v>3</v>
      </c>
      <c r="E251" s="90" t="s">
        <v>9</v>
      </c>
      <c r="F251" s="90" t="s">
        <v>10</v>
      </c>
      <c r="G251" s="90" t="s">
        <v>34</v>
      </c>
      <c r="H251" s="90" t="s">
        <v>38</v>
      </c>
      <c r="I251" s="90" t="s">
        <v>84</v>
      </c>
      <c r="J251" s="90">
        <v>1</v>
      </c>
      <c r="K251" s="90" t="s">
        <v>43</v>
      </c>
      <c r="L251" s="90"/>
      <c r="M251" s="90"/>
      <c r="N251" s="92" t="s">
        <v>553</v>
      </c>
      <c r="O251" s="106" t="s">
        <v>325</v>
      </c>
      <c r="P251" s="94" t="s">
        <v>1380</v>
      </c>
      <c r="Q251" s="95" t="s">
        <v>305</v>
      </c>
      <c r="R251" s="96" t="s">
        <v>1382</v>
      </c>
      <c r="S251" s="97"/>
      <c r="T251" s="98"/>
      <c r="U251" s="98"/>
      <c r="V251" s="99"/>
      <c r="W251" s="100" t="s">
        <v>833</v>
      </c>
      <c r="X251" s="99"/>
      <c r="Y251" s="101" t="s">
        <v>1166</v>
      </c>
    </row>
    <row r="252" spans="1:25" s="102" customFormat="1" ht="168">
      <c r="A252" s="88" t="s">
        <v>554</v>
      </c>
      <c r="B252" s="112" t="s">
        <v>173</v>
      </c>
      <c r="C252" s="90" t="s">
        <v>73</v>
      </c>
      <c r="D252" s="90" t="s">
        <v>3</v>
      </c>
      <c r="E252" s="90" t="s">
        <v>9</v>
      </c>
      <c r="F252" s="90" t="s">
        <v>10</v>
      </c>
      <c r="G252" s="90" t="s">
        <v>34</v>
      </c>
      <c r="H252" s="90" t="s">
        <v>38</v>
      </c>
      <c r="I252" s="90" t="s">
        <v>84</v>
      </c>
      <c r="J252" s="90">
        <v>1</v>
      </c>
      <c r="K252" s="90" t="s">
        <v>47</v>
      </c>
      <c r="L252" s="90"/>
      <c r="M252" s="90"/>
      <c r="N252" s="92" t="s">
        <v>554</v>
      </c>
      <c r="O252" s="106" t="s">
        <v>325</v>
      </c>
      <c r="P252" s="94" t="s">
        <v>1355</v>
      </c>
      <c r="Q252" s="95" t="s">
        <v>305</v>
      </c>
      <c r="R252" s="96" t="s">
        <v>1383</v>
      </c>
      <c r="S252" s="97"/>
      <c r="T252" s="98"/>
      <c r="U252" s="98"/>
      <c r="V252" s="99"/>
      <c r="W252" s="100" t="s">
        <v>833</v>
      </c>
      <c r="X252" s="99"/>
      <c r="Y252" s="101" t="s">
        <v>1166</v>
      </c>
    </row>
    <row r="253" spans="1:25" s="102" customFormat="1" ht="60">
      <c r="A253" s="88" t="s">
        <v>539</v>
      </c>
      <c r="B253" s="89" t="s">
        <v>270</v>
      </c>
      <c r="C253" s="90" t="s">
        <v>74</v>
      </c>
      <c r="D253" s="90" t="s">
        <v>3</v>
      </c>
      <c r="E253" s="90" t="s">
        <v>9</v>
      </c>
      <c r="F253" s="90" t="s">
        <v>12</v>
      </c>
      <c r="G253" s="90" t="s">
        <v>35</v>
      </c>
      <c r="H253" s="90" t="s">
        <v>38</v>
      </c>
      <c r="I253" s="90" t="s">
        <v>84</v>
      </c>
      <c r="J253" s="90">
        <v>1</v>
      </c>
      <c r="K253" s="90" t="s">
        <v>39</v>
      </c>
      <c r="L253" s="90"/>
      <c r="M253" s="90"/>
      <c r="N253" s="92" t="s">
        <v>539</v>
      </c>
      <c r="O253" s="106" t="s">
        <v>325</v>
      </c>
      <c r="P253" s="94" t="s">
        <v>1384</v>
      </c>
      <c r="Q253" s="95" t="s">
        <v>316</v>
      </c>
      <c r="R253" s="96" t="s">
        <v>1385</v>
      </c>
      <c r="S253" s="97"/>
      <c r="T253" s="98"/>
      <c r="U253" s="98"/>
      <c r="V253" s="99"/>
      <c r="W253" s="100" t="s">
        <v>815</v>
      </c>
      <c r="X253" s="99"/>
      <c r="Y253" s="101" t="s">
        <v>1166</v>
      </c>
    </row>
    <row r="254" spans="1:25" s="102" customFormat="1" ht="168">
      <c r="A254" s="88" t="s">
        <v>556</v>
      </c>
      <c r="B254" s="112" t="s">
        <v>173</v>
      </c>
      <c r="C254" s="90" t="s">
        <v>73</v>
      </c>
      <c r="D254" s="90" t="s">
        <v>3</v>
      </c>
      <c r="E254" s="90" t="s">
        <v>9</v>
      </c>
      <c r="F254" s="90" t="s">
        <v>10</v>
      </c>
      <c r="G254" s="90" t="s">
        <v>34</v>
      </c>
      <c r="H254" s="90" t="s">
        <v>38</v>
      </c>
      <c r="I254" s="90" t="s">
        <v>84</v>
      </c>
      <c r="J254" s="90">
        <v>1</v>
      </c>
      <c r="K254" s="90" t="s">
        <v>42</v>
      </c>
      <c r="L254" s="90"/>
      <c r="M254" s="90"/>
      <c r="N254" s="92" t="s">
        <v>556</v>
      </c>
      <c r="O254" s="106" t="s">
        <v>325</v>
      </c>
      <c r="P254" s="94" t="s">
        <v>1355</v>
      </c>
      <c r="Q254" s="95" t="s">
        <v>305</v>
      </c>
      <c r="R254" s="96" t="s">
        <v>1386</v>
      </c>
      <c r="S254" s="97"/>
      <c r="T254" s="98"/>
      <c r="U254" s="98"/>
      <c r="V254" s="99"/>
      <c r="W254" s="100" t="s">
        <v>833</v>
      </c>
      <c r="X254" s="99"/>
      <c r="Y254" s="101" t="s">
        <v>1166</v>
      </c>
    </row>
    <row r="255" spans="1:25" s="102" customFormat="1" ht="60">
      <c r="A255" s="88" t="s">
        <v>557</v>
      </c>
      <c r="B255" s="112" t="s">
        <v>168</v>
      </c>
      <c r="C255" s="90" t="s">
        <v>73</v>
      </c>
      <c r="D255" s="90" t="s">
        <v>3</v>
      </c>
      <c r="E255" s="90" t="s">
        <v>9</v>
      </c>
      <c r="F255" s="90" t="s">
        <v>10</v>
      </c>
      <c r="G255" s="90" t="s">
        <v>34</v>
      </c>
      <c r="H255" s="90" t="s">
        <v>38</v>
      </c>
      <c r="I255" s="90" t="s">
        <v>84</v>
      </c>
      <c r="J255" s="90">
        <v>1</v>
      </c>
      <c r="K255" s="90" t="s">
        <v>47</v>
      </c>
      <c r="L255" s="90"/>
      <c r="M255" s="90"/>
      <c r="N255" s="92" t="s">
        <v>557</v>
      </c>
      <c r="O255" s="106" t="s">
        <v>325</v>
      </c>
      <c r="P255" s="94" t="s">
        <v>1387</v>
      </c>
      <c r="Q255" s="95" t="s">
        <v>793</v>
      </c>
      <c r="R255" s="96" t="s">
        <v>1388</v>
      </c>
      <c r="S255" s="97"/>
      <c r="T255" s="98"/>
      <c r="U255" s="98"/>
      <c r="V255" s="99"/>
      <c r="W255" s="100" t="s">
        <v>833</v>
      </c>
      <c r="X255" s="99"/>
      <c r="Y255" s="101" t="s">
        <v>1166</v>
      </c>
    </row>
    <row r="256" spans="1:25" s="102" customFormat="1" ht="72">
      <c r="A256" s="88" t="s">
        <v>558</v>
      </c>
      <c r="B256" s="112" t="s">
        <v>175</v>
      </c>
      <c r="C256" s="90" t="s">
        <v>73</v>
      </c>
      <c r="D256" s="90" t="s">
        <v>3</v>
      </c>
      <c r="E256" s="90" t="s">
        <v>9</v>
      </c>
      <c r="F256" s="90" t="s">
        <v>10</v>
      </c>
      <c r="G256" s="90" t="s">
        <v>34</v>
      </c>
      <c r="H256" s="90" t="s">
        <v>38</v>
      </c>
      <c r="I256" s="90" t="s">
        <v>84</v>
      </c>
      <c r="J256" s="90">
        <v>1</v>
      </c>
      <c r="K256" s="90" t="s">
        <v>39</v>
      </c>
      <c r="L256" s="90"/>
      <c r="M256" s="90"/>
      <c r="N256" s="92" t="s">
        <v>558</v>
      </c>
      <c r="O256" s="106" t="s">
        <v>325</v>
      </c>
      <c r="P256" s="94" t="s">
        <v>1389</v>
      </c>
      <c r="Q256" s="95" t="s">
        <v>1390</v>
      </c>
      <c r="R256" s="96" t="s">
        <v>1391</v>
      </c>
      <c r="S256" s="97"/>
      <c r="T256" s="98"/>
      <c r="U256" s="98"/>
      <c r="V256" s="99"/>
      <c r="W256" s="100" t="s">
        <v>833</v>
      </c>
      <c r="X256" s="99"/>
      <c r="Y256" s="101" t="s">
        <v>1166</v>
      </c>
    </row>
    <row r="257" spans="1:25" s="102" customFormat="1" ht="79.2">
      <c r="A257" s="88" t="s">
        <v>559</v>
      </c>
      <c r="B257" s="112" t="s">
        <v>176</v>
      </c>
      <c r="C257" s="90" t="s">
        <v>73</v>
      </c>
      <c r="D257" s="90" t="s">
        <v>3</v>
      </c>
      <c r="E257" s="90" t="s">
        <v>9</v>
      </c>
      <c r="F257" s="90" t="s">
        <v>10</v>
      </c>
      <c r="G257" s="90" t="s">
        <v>34</v>
      </c>
      <c r="H257" s="90" t="s">
        <v>38</v>
      </c>
      <c r="I257" s="90" t="s">
        <v>84</v>
      </c>
      <c r="J257" s="90">
        <v>1</v>
      </c>
      <c r="K257" s="90" t="s">
        <v>60</v>
      </c>
      <c r="L257" s="90"/>
      <c r="M257" s="90"/>
      <c r="N257" s="92" t="s">
        <v>559</v>
      </c>
      <c r="O257" s="106" t="s">
        <v>325</v>
      </c>
      <c r="P257" s="94" t="s">
        <v>1392</v>
      </c>
      <c r="Q257" s="95" t="s">
        <v>1393</v>
      </c>
      <c r="R257" s="96" t="s">
        <v>1394</v>
      </c>
      <c r="S257" s="97"/>
      <c r="T257" s="98"/>
      <c r="U257" s="98"/>
      <c r="V257" s="99"/>
      <c r="W257" s="100" t="s">
        <v>833</v>
      </c>
      <c r="X257" s="99"/>
      <c r="Y257" s="101" t="s">
        <v>1166</v>
      </c>
    </row>
    <row r="258" spans="1:25" s="102" customFormat="1" ht="168">
      <c r="A258" s="88" t="s">
        <v>560</v>
      </c>
      <c r="B258" s="112" t="s">
        <v>166</v>
      </c>
      <c r="C258" s="90" t="s">
        <v>73</v>
      </c>
      <c r="D258" s="90" t="s">
        <v>3</v>
      </c>
      <c r="E258" s="90" t="s">
        <v>9</v>
      </c>
      <c r="F258" s="90" t="s">
        <v>10</v>
      </c>
      <c r="G258" s="90" t="s">
        <v>34</v>
      </c>
      <c r="H258" s="90" t="s">
        <v>38</v>
      </c>
      <c r="I258" s="90" t="s">
        <v>84</v>
      </c>
      <c r="J258" s="90">
        <v>1</v>
      </c>
      <c r="K258" s="90" t="s">
        <v>60</v>
      </c>
      <c r="L258" s="90"/>
      <c r="M258" s="90"/>
      <c r="N258" s="92" t="s">
        <v>560</v>
      </c>
      <c r="O258" s="106" t="s">
        <v>325</v>
      </c>
      <c r="P258" s="94" t="s">
        <v>1395</v>
      </c>
      <c r="Q258" s="95" t="s">
        <v>305</v>
      </c>
      <c r="R258" s="96" t="s">
        <v>1396</v>
      </c>
      <c r="S258" s="97"/>
      <c r="T258" s="98"/>
      <c r="U258" s="98"/>
      <c r="V258" s="99"/>
      <c r="W258" s="100" t="s">
        <v>833</v>
      </c>
      <c r="X258" s="99"/>
      <c r="Y258" s="101" t="s">
        <v>1166</v>
      </c>
    </row>
    <row r="259" spans="1:25" s="102" customFormat="1" ht="168">
      <c r="A259" s="88" t="s">
        <v>561</v>
      </c>
      <c r="B259" s="112" t="s">
        <v>166</v>
      </c>
      <c r="C259" s="90" t="s">
        <v>73</v>
      </c>
      <c r="D259" s="90" t="s">
        <v>3</v>
      </c>
      <c r="E259" s="90" t="s">
        <v>9</v>
      </c>
      <c r="F259" s="90" t="s">
        <v>10</v>
      </c>
      <c r="G259" s="90" t="s">
        <v>34</v>
      </c>
      <c r="H259" s="90" t="s">
        <v>38</v>
      </c>
      <c r="I259" s="90" t="s">
        <v>84</v>
      </c>
      <c r="J259" s="90">
        <v>1</v>
      </c>
      <c r="K259" s="90" t="s">
        <v>60</v>
      </c>
      <c r="L259" s="90"/>
      <c r="M259" s="90"/>
      <c r="N259" s="92" t="s">
        <v>561</v>
      </c>
      <c r="O259" s="106" t="s">
        <v>325</v>
      </c>
      <c r="P259" s="94" t="s">
        <v>1355</v>
      </c>
      <c r="Q259" s="95" t="s">
        <v>305</v>
      </c>
      <c r="R259" s="96" t="s">
        <v>1397</v>
      </c>
      <c r="S259" s="111" t="s">
        <v>881</v>
      </c>
      <c r="T259" s="98" t="s">
        <v>865</v>
      </c>
      <c r="U259" s="98"/>
      <c r="V259" s="109" t="s">
        <v>1346</v>
      </c>
      <c r="W259" s="108" t="s">
        <v>833</v>
      </c>
      <c r="X259" s="99" t="s">
        <v>833</v>
      </c>
      <c r="Y259" s="101" t="s">
        <v>1166</v>
      </c>
    </row>
    <row r="260" spans="1:25" s="102" customFormat="1" ht="168">
      <c r="A260" s="126" t="s">
        <v>562</v>
      </c>
      <c r="B260" s="127" t="s">
        <v>166</v>
      </c>
      <c r="C260" s="128" t="s">
        <v>73</v>
      </c>
      <c r="D260" s="128" t="s">
        <v>3</v>
      </c>
      <c r="E260" s="128" t="s">
        <v>9</v>
      </c>
      <c r="F260" s="128" t="s">
        <v>10</v>
      </c>
      <c r="G260" s="128" t="s">
        <v>34</v>
      </c>
      <c r="H260" s="128" t="s">
        <v>38</v>
      </c>
      <c r="I260" s="128" t="s">
        <v>84</v>
      </c>
      <c r="J260" s="128">
        <v>1</v>
      </c>
      <c r="K260" s="128" t="s">
        <v>60</v>
      </c>
      <c r="L260" s="128"/>
      <c r="M260" s="128"/>
      <c r="N260" s="129" t="s">
        <v>562</v>
      </c>
      <c r="O260" s="130" t="s">
        <v>325</v>
      </c>
      <c r="P260" s="107" t="s">
        <v>1398</v>
      </c>
      <c r="Q260" s="95" t="s">
        <v>305</v>
      </c>
      <c r="R260" s="96" t="s">
        <v>1399</v>
      </c>
      <c r="S260" s="97"/>
      <c r="T260" s="98"/>
      <c r="U260" s="98"/>
      <c r="V260" s="99"/>
      <c r="W260" s="100" t="s">
        <v>833</v>
      </c>
      <c r="X260" s="99"/>
      <c r="Y260" s="101" t="s">
        <v>1166</v>
      </c>
    </row>
    <row r="261" spans="1:25" s="102" customFormat="1" ht="79.2">
      <c r="A261" s="88" t="s">
        <v>563</v>
      </c>
      <c r="B261" s="112" t="s">
        <v>168</v>
      </c>
      <c r="C261" s="90" t="s">
        <v>73</v>
      </c>
      <c r="D261" s="90" t="s">
        <v>3</v>
      </c>
      <c r="E261" s="90" t="s">
        <v>9</v>
      </c>
      <c r="F261" s="90" t="s">
        <v>10</v>
      </c>
      <c r="G261" s="90" t="s">
        <v>34</v>
      </c>
      <c r="H261" s="90" t="s">
        <v>38</v>
      </c>
      <c r="I261" s="90" t="s">
        <v>84</v>
      </c>
      <c r="J261" s="90">
        <v>1</v>
      </c>
      <c r="K261" s="90" t="s">
        <v>39</v>
      </c>
      <c r="L261" s="90"/>
      <c r="M261" s="90"/>
      <c r="N261" s="92" t="s">
        <v>563</v>
      </c>
      <c r="O261" s="106" t="s">
        <v>325</v>
      </c>
      <c r="P261" s="94" t="s">
        <v>1400</v>
      </c>
      <c r="Q261" s="95" t="s">
        <v>1401</v>
      </c>
      <c r="R261" s="96" t="s">
        <v>1402</v>
      </c>
      <c r="S261" s="97"/>
      <c r="T261" s="98"/>
      <c r="U261" s="98"/>
      <c r="V261" s="99"/>
      <c r="W261" s="100" t="s">
        <v>833</v>
      </c>
      <c r="X261" s="99"/>
      <c r="Y261" s="101" t="s">
        <v>1166</v>
      </c>
    </row>
    <row r="262" spans="1:25" s="102" customFormat="1" ht="183.75" customHeight="1">
      <c r="A262" s="88" t="s">
        <v>564</v>
      </c>
      <c r="B262" s="112" t="s">
        <v>177</v>
      </c>
      <c r="C262" s="90" t="s">
        <v>73</v>
      </c>
      <c r="D262" s="90" t="s">
        <v>3</v>
      </c>
      <c r="E262" s="90" t="s">
        <v>9</v>
      </c>
      <c r="F262" s="90" t="s">
        <v>10</v>
      </c>
      <c r="G262" s="90" t="s">
        <v>34</v>
      </c>
      <c r="H262" s="90" t="s">
        <v>38</v>
      </c>
      <c r="I262" s="90" t="s">
        <v>84</v>
      </c>
      <c r="J262" s="90">
        <v>1</v>
      </c>
      <c r="K262" s="90" t="s">
        <v>39</v>
      </c>
      <c r="L262" s="90"/>
      <c r="M262" s="90"/>
      <c r="N262" s="92" t="s">
        <v>564</v>
      </c>
      <c r="O262" s="106" t="s">
        <v>325</v>
      </c>
      <c r="P262" s="94" t="s">
        <v>1403</v>
      </c>
      <c r="Q262" s="95" t="s">
        <v>1404</v>
      </c>
      <c r="R262" s="96" t="s">
        <v>1405</v>
      </c>
      <c r="S262" s="111" t="s">
        <v>881</v>
      </c>
      <c r="T262" s="98" t="s">
        <v>865</v>
      </c>
      <c r="U262" s="98"/>
      <c r="V262" s="109" t="s">
        <v>1346</v>
      </c>
      <c r="W262" s="108" t="s">
        <v>833</v>
      </c>
      <c r="X262" s="99" t="s">
        <v>833</v>
      </c>
      <c r="Y262" s="101" t="s">
        <v>1166</v>
      </c>
    </row>
    <row r="263" spans="1:25" s="102" customFormat="1" ht="168">
      <c r="A263" s="88" t="s">
        <v>566</v>
      </c>
      <c r="B263" s="112" t="s">
        <v>166</v>
      </c>
      <c r="C263" s="90" t="s">
        <v>73</v>
      </c>
      <c r="D263" s="90" t="s">
        <v>3</v>
      </c>
      <c r="E263" s="90" t="s">
        <v>9</v>
      </c>
      <c r="F263" s="90" t="s">
        <v>10</v>
      </c>
      <c r="G263" s="90" t="s">
        <v>35</v>
      </c>
      <c r="H263" s="90" t="s">
        <v>38</v>
      </c>
      <c r="I263" s="90" t="s">
        <v>84</v>
      </c>
      <c r="J263" s="90">
        <v>1</v>
      </c>
      <c r="K263" s="90" t="s">
        <v>47</v>
      </c>
      <c r="L263" s="90"/>
      <c r="M263" s="90"/>
      <c r="N263" s="92" t="s">
        <v>566</v>
      </c>
      <c r="O263" s="106" t="s">
        <v>325</v>
      </c>
      <c r="P263" s="94" t="s">
        <v>1355</v>
      </c>
      <c r="Q263" s="95" t="s">
        <v>305</v>
      </c>
      <c r="R263" s="96" t="s">
        <v>1406</v>
      </c>
      <c r="S263" s="97"/>
      <c r="T263" s="98"/>
      <c r="U263" s="98"/>
      <c r="V263" s="99"/>
      <c r="W263" s="100" t="s">
        <v>833</v>
      </c>
      <c r="X263" s="99"/>
      <c r="Y263" s="101" t="s">
        <v>1166</v>
      </c>
    </row>
    <row r="264" spans="1:25" s="102" customFormat="1" ht="108">
      <c r="A264" s="88" t="s">
        <v>567</v>
      </c>
      <c r="B264" s="112" t="s">
        <v>174</v>
      </c>
      <c r="C264" s="90" t="s">
        <v>73</v>
      </c>
      <c r="D264" s="90" t="s">
        <v>3</v>
      </c>
      <c r="E264" s="90" t="s">
        <v>9</v>
      </c>
      <c r="F264" s="90" t="s">
        <v>10</v>
      </c>
      <c r="G264" s="90" t="s">
        <v>35</v>
      </c>
      <c r="H264" s="90" t="s">
        <v>38</v>
      </c>
      <c r="I264" s="90" t="s">
        <v>84</v>
      </c>
      <c r="J264" s="90">
        <v>1</v>
      </c>
      <c r="K264" s="90" t="s">
        <v>39</v>
      </c>
      <c r="L264" s="90"/>
      <c r="M264" s="90"/>
      <c r="N264" s="92" t="s">
        <v>567</v>
      </c>
      <c r="O264" s="106" t="s">
        <v>325</v>
      </c>
      <c r="P264" s="94" t="s">
        <v>1407</v>
      </c>
      <c r="Q264" s="95" t="s">
        <v>1408</v>
      </c>
      <c r="R264" s="96" t="s">
        <v>1409</v>
      </c>
      <c r="S264" s="111" t="s">
        <v>881</v>
      </c>
      <c r="T264" s="98" t="s">
        <v>865</v>
      </c>
      <c r="U264" s="98"/>
      <c r="V264" s="109" t="s">
        <v>1346</v>
      </c>
      <c r="W264" s="108" t="s">
        <v>833</v>
      </c>
      <c r="X264" s="99" t="s">
        <v>833</v>
      </c>
      <c r="Y264" s="101" t="s">
        <v>1166</v>
      </c>
    </row>
    <row r="265" spans="1:25" s="102" customFormat="1" ht="96">
      <c r="A265" s="88" t="s">
        <v>568</v>
      </c>
      <c r="B265" s="112" t="s">
        <v>174</v>
      </c>
      <c r="C265" s="90" t="s">
        <v>73</v>
      </c>
      <c r="D265" s="90" t="s">
        <v>3</v>
      </c>
      <c r="E265" s="90" t="s">
        <v>9</v>
      </c>
      <c r="F265" s="90" t="s">
        <v>10</v>
      </c>
      <c r="G265" s="90" t="s">
        <v>35</v>
      </c>
      <c r="H265" s="90" t="s">
        <v>38</v>
      </c>
      <c r="I265" s="90" t="s">
        <v>84</v>
      </c>
      <c r="J265" s="90">
        <v>1</v>
      </c>
      <c r="K265" s="90" t="s">
        <v>39</v>
      </c>
      <c r="L265" s="90"/>
      <c r="M265" s="90"/>
      <c r="N265" s="92" t="s">
        <v>568</v>
      </c>
      <c r="O265" s="106" t="s">
        <v>325</v>
      </c>
      <c r="P265" s="94" t="s">
        <v>1410</v>
      </c>
      <c r="Q265" s="95" t="s">
        <v>1199</v>
      </c>
      <c r="R265" s="96" t="s">
        <v>1411</v>
      </c>
      <c r="S265" s="111" t="s">
        <v>881</v>
      </c>
      <c r="T265" s="98" t="s">
        <v>865</v>
      </c>
      <c r="U265" s="98"/>
      <c r="V265" s="109" t="s">
        <v>1346</v>
      </c>
      <c r="W265" s="100" t="s">
        <v>833</v>
      </c>
      <c r="X265" s="99" t="s">
        <v>833</v>
      </c>
      <c r="Y265" s="101" t="s">
        <v>1166</v>
      </c>
    </row>
    <row r="266" spans="1:25" s="102" customFormat="1" ht="115.2" customHeight="1">
      <c r="A266" s="88" t="s">
        <v>555</v>
      </c>
      <c r="B266" s="112" t="s">
        <v>174</v>
      </c>
      <c r="C266" s="90" t="s">
        <v>73</v>
      </c>
      <c r="D266" s="90" t="s">
        <v>3</v>
      </c>
      <c r="E266" s="90" t="s">
        <v>9</v>
      </c>
      <c r="F266" s="90" t="s">
        <v>10</v>
      </c>
      <c r="G266" s="90" t="s">
        <v>34</v>
      </c>
      <c r="H266" s="90" t="s">
        <v>38</v>
      </c>
      <c r="I266" s="90" t="s">
        <v>84</v>
      </c>
      <c r="J266" s="90">
        <v>1</v>
      </c>
      <c r="K266" s="90" t="s">
        <v>63</v>
      </c>
      <c r="L266" s="90"/>
      <c r="M266" s="90"/>
      <c r="N266" s="92" t="s">
        <v>555</v>
      </c>
      <c r="O266" s="106" t="s">
        <v>325</v>
      </c>
      <c r="P266" s="94" t="s">
        <v>1407</v>
      </c>
      <c r="Q266" s="95" t="s">
        <v>1412</v>
      </c>
      <c r="R266" s="96" t="s">
        <v>1413</v>
      </c>
      <c r="S266" s="97" t="s">
        <v>881</v>
      </c>
      <c r="T266" s="98" t="s">
        <v>865</v>
      </c>
      <c r="U266" s="98"/>
      <c r="V266" s="109" t="s">
        <v>1346</v>
      </c>
      <c r="W266" s="100" t="s">
        <v>833</v>
      </c>
      <c r="X266" s="99" t="s">
        <v>833</v>
      </c>
      <c r="Y266" s="101" t="s">
        <v>1166</v>
      </c>
    </row>
    <row r="267" spans="1:25" s="102" customFormat="1" ht="168">
      <c r="A267" s="88" t="s">
        <v>569</v>
      </c>
      <c r="B267" s="112" t="s">
        <v>166</v>
      </c>
      <c r="C267" s="90" t="s">
        <v>73</v>
      </c>
      <c r="D267" s="90" t="s">
        <v>3</v>
      </c>
      <c r="E267" s="90" t="s">
        <v>9</v>
      </c>
      <c r="F267" s="90" t="s">
        <v>10</v>
      </c>
      <c r="G267" s="90" t="s">
        <v>36</v>
      </c>
      <c r="H267" s="90" t="s">
        <v>38</v>
      </c>
      <c r="I267" s="90" t="s">
        <v>84</v>
      </c>
      <c r="J267" s="90">
        <v>1</v>
      </c>
      <c r="K267" s="90" t="s">
        <v>47</v>
      </c>
      <c r="L267" s="90"/>
      <c r="M267" s="90"/>
      <c r="N267" s="92" t="s">
        <v>569</v>
      </c>
      <c r="O267" s="106" t="s">
        <v>325</v>
      </c>
      <c r="P267" s="94" t="s">
        <v>1355</v>
      </c>
      <c r="Q267" s="95" t="s">
        <v>305</v>
      </c>
      <c r="R267" s="96" t="s">
        <v>1414</v>
      </c>
      <c r="S267" s="111" t="s">
        <v>881</v>
      </c>
      <c r="T267" s="98" t="s">
        <v>865</v>
      </c>
      <c r="U267" s="98"/>
      <c r="V267" s="109" t="s">
        <v>1346</v>
      </c>
      <c r="W267" s="100" t="s">
        <v>833</v>
      </c>
      <c r="X267" s="99" t="s">
        <v>833</v>
      </c>
      <c r="Y267" s="101" t="s">
        <v>1166</v>
      </c>
    </row>
    <row r="268" spans="1:25" s="102" customFormat="1" ht="132">
      <c r="A268" s="88" t="s">
        <v>565</v>
      </c>
      <c r="B268" s="112" t="s">
        <v>178</v>
      </c>
      <c r="C268" s="90" t="s">
        <v>73</v>
      </c>
      <c r="D268" s="90" t="s">
        <v>3</v>
      </c>
      <c r="E268" s="90" t="s">
        <v>9</v>
      </c>
      <c r="F268" s="90" t="s">
        <v>10</v>
      </c>
      <c r="G268" s="90" t="s">
        <v>34</v>
      </c>
      <c r="H268" s="90" t="s">
        <v>38</v>
      </c>
      <c r="I268" s="90" t="s">
        <v>84</v>
      </c>
      <c r="J268" s="90">
        <v>1</v>
      </c>
      <c r="K268" s="90" t="s">
        <v>39</v>
      </c>
      <c r="L268" s="90"/>
      <c r="M268" s="90"/>
      <c r="N268" s="92" t="s">
        <v>565</v>
      </c>
      <c r="O268" s="106" t="s">
        <v>325</v>
      </c>
      <c r="P268" s="94" t="s">
        <v>1415</v>
      </c>
      <c r="Q268" s="95" t="s">
        <v>305</v>
      </c>
      <c r="R268" s="96" t="s">
        <v>1416</v>
      </c>
      <c r="S268" s="97" t="s">
        <v>1417</v>
      </c>
      <c r="T268" s="113" t="s">
        <v>1418</v>
      </c>
      <c r="U268" s="98" t="s">
        <v>1419</v>
      </c>
      <c r="V268" s="109" t="s">
        <v>1420</v>
      </c>
      <c r="W268" s="108" t="s">
        <v>833</v>
      </c>
      <c r="X268" s="99" t="s">
        <v>833</v>
      </c>
      <c r="Y268" s="101" t="s">
        <v>1166</v>
      </c>
    </row>
    <row r="269" spans="1:25" s="102" customFormat="1" ht="96">
      <c r="A269" s="88" t="s">
        <v>529</v>
      </c>
      <c r="B269" s="112" t="s">
        <v>162</v>
      </c>
      <c r="C269" s="90" t="s">
        <v>73</v>
      </c>
      <c r="D269" s="90" t="s">
        <v>3</v>
      </c>
      <c r="E269" s="90" t="s">
        <v>9</v>
      </c>
      <c r="F269" s="90" t="s">
        <v>12</v>
      </c>
      <c r="G269" s="90" t="s">
        <v>36</v>
      </c>
      <c r="H269" s="90" t="s">
        <v>38</v>
      </c>
      <c r="I269" s="90" t="s">
        <v>84</v>
      </c>
      <c r="J269" s="90">
        <v>1</v>
      </c>
      <c r="K269" s="90" t="s">
        <v>39</v>
      </c>
      <c r="L269" s="90"/>
      <c r="M269" s="90"/>
      <c r="N269" s="92" t="s">
        <v>529</v>
      </c>
      <c r="O269" s="106" t="s">
        <v>325</v>
      </c>
      <c r="P269" s="94" t="s">
        <v>1421</v>
      </c>
      <c r="Q269" s="95" t="s">
        <v>1422</v>
      </c>
      <c r="R269" s="96" t="s">
        <v>1423</v>
      </c>
      <c r="S269" s="97" t="s">
        <v>1424</v>
      </c>
      <c r="T269" s="98" t="s">
        <v>1425</v>
      </c>
      <c r="U269" s="98"/>
      <c r="V269" s="109" t="s">
        <v>1346</v>
      </c>
      <c r="W269" s="100" t="s">
        <v>815</v>
      </c>
      <c r="X269" s="99" t="s">
        <v>833</v>
      </c>
      <c r="Y269" s="101" t="s">
        <v>1166</v>
      </c>
    </row>
    <row r="270" spans="1:25" s="102" customFormat="1" ht="52.8">
      <c r="A270" s="88" t="s">
        <v>570</v>
      </c>
      <c r="B270" s="90" t="s">
        <v>179</v>
      </c>
      <c r="C270" s="90" t="s">
        <v>73</v>
      </c>
      <c r="D270" s="90" t="s">
        <v>3</v>
      </c>
      <c r="E270" s="90" t="s">
        <v>9</v>
      </c>
      <c r="F270" s="90" t="s">
        <v>10</v>
      </c>
      <c r="G270" s="90" t="s">
        <v>36</v>
      </c>
      <c r="H270" s="90" t="s">
        <v>38</v>
      </c>
      <c r="I270" s="90" t="s">
        <v>84</v>
      </c>
      <c r="J270" s="90">
        <v>1</v>
      </c>
      <c r="K270" s="90" t="s">
        <v>39</v>
      </c>
      <c r="L270" s="90"/>
      <c r="M270" s="90"/>
      <c r="N270" s="92" t="s">
        <v>570</v>
      </c>
      <c r="O270" s="106" t="s">
        <v>325</v>
      </c>
      <c r="P270" s="94" t="s">
        <v>1426</v>
      </c>
      <c r="Q270" s="95" t="s">
        <v>1427</v>
      </c>
      <c r="R270" s="96" t="s">
        <v>1428</v>
      </c>
      <c r="S270" s="97"/>
      <c r="T270" s="98"/>
      <c r="U270" s="98"/>
      <c r="V270" s="99"/>
      <c r="W270" s="100" t="s">
        <v>833</v>
      </c>
      <c r="X270" s="99"/>
      <c r="Y270" s="101" t="s">
        <v>1166</v>
      </c>
    </row>
    <row r="271" spans="1:25" s="102" customFormat="1" ht="48">
      <c r="A271" s="88" t="s">
        <v>571</v>
      </c>
      <c r="B271" s="89" t="s">
        <v>263</v>
      </c>
      <c r="C271" s="90" t="s">
        <v>74</v>
      </c>
      <c r="D271" s="90" t="s">
        <v>3</v>
      </c>
      <c r="E271" s="90" t="s">
        <v>9</v>
      </c>
      <c r="F271" s="90" t="s">
        <v>10</v>
      </c>
      <c r="G271" s="90" t="s">
        <v>34</v>
      </c>
      <c r="H271" s="90" t="s">
        <v>38</v>
      </c>
      <c r="I271" s="90" t="s">
        <v>84</v>
      </c>
      <c r="J271" s="90">
        <v>1</v>
      </c>
      <c r="K271" s="90" t="s">
        <v>39</v>
      </c>
      <c r="L271" s="90"/>
      <c r="M271" s="90"/>
      <c r="N271" s="92" t="s">
        <v>571</v>
      </c>
      <c r="O271" s="106" t="s">
        <v>325</v>
      </c>
      <c r="P271" s="94" t="s">
        <v>1429</v>
      </c>
      <c r="Q271" s="95" t="s">
        <v>305</v>
      </c>
      <c r="R271" s="96" t="s">
        <v>1430</v>
      </c>
      <c r="S271" s="97"/>
      <c r="T271" s="98"/>
      <c r="U271" s="98"/>
      <c r="V271" s="99"/>
      <c r="W271" s="100" t="s">
        <v>833</v>
      </c>
      <c r="X271" s="99"/>
      <c r="Y271" s="101" t="s">
        <v>1166</v>
      </c>
    </row>
    <row r="272" spans="1:25" s="102" customFormat="1" ht="48">
      <c r="A272" s="88" t="s">
        <v>572</v>
      </c>
      <c r="B272" s="89" t="s">
        <v>263</v>
      </c>
      <c r="C272" s="90" t="s">
        <v>74</v>
      </c>
      <c r="D272" s="90" t="s">
        <v>3</v>
      </c>
      <c r="E272" s="90" t="s">
        <v>9</v>
      </c>
      <c r="F272" s="90" t="s">
        <v>10</v>
      </c>
      <c r="G272" s="90" t="s">
        <v>34</v>
      </c>
      <c r="H272" s="90" t="s">
        <v>38</v>
      </c>
      <c r="I272" s="90" t="s">
        <v>84</v>
      </c>
      <c r="J272" s="90">
        <v>1</v>
      </c>
      <c r="K272" s="90" t="s">
        <v>39</v>
      </c>
      <c r="L272" s="90"/>
      <c r="M272" s="90"/>
      <c r="N272" s="92" t="s">
        <v>572</v>
      </c>
      <c r="O272" s="106" t="s">
        <v>325</v>
      </c>
      <c r="P272" s="94" t="s">
        <v>1429</v>
      </c>
      <c r="Q272" s="95" t="s">
        <v>1431</v>
      </c>
      <c r="R272" s="96" t="s">
        <v>1432</v>
      </c>
      <c r="S272" s="97"/>
      <c r="T272" s="98"/>
      <c r="U272" s="98"/>
      <c r="V272" s="99"/>
      <c r="W272" s="100" t="s">
        <v>833</v>
      </c>
      <c r="X272" s="99"/>
      <c r="Y272" s="101" t="s">
        <v>1166</v>
      </c>
    </row>
    <row r="273" spans="1:25" s="102" customFormat="1" ht="48">
      <c r="A273" s="126" t="s">
        <v>573</v>
      </c>
      <c r="B273" s="132" t="s">
        <v>263</v>
      </c>
      <c r="C273" s="128" t="s">
        <v>74</v>
      </c>
      <c r="D273" s="128" t="s">
        <v>3</v>
      </c>
      <c r="E273" s="128" t="s">
        <v>9</v>
      </c>
      <c r="F273" s="128" t="s">
        <v>10</v>
      </c>
      <c r="G273" s="128" t="s">
        <v>35</v>
      </c>
      <c r="H273" s="128" t="s">
        <v>38</v>
      </c>
      <c r="I273" s="128" t="s">
        <v>84</v>
      </c>
      <c r="J273" s="128">
        <v>1</v>
      </c>
      <c r="K273" s="128" t="s">
        <v>39</v>
      </c>
      <c r="L273" s="128"/>
      <c r="M273" s="128"/>
      <c r="N273" s="129" t="s">
        <v>573</v>
      </c>
      <c r="O273" s="130" t="s">
        <v>325</v>
      </c>
      <c r="P273" s="107" t="s">
        <v>1429</v>
      </c>
      <c r="Q273" s="95" t="s">
        <v>305</v>
      </c>
      <c r="R273" s="96" t="s">
        <v>1430</v>
      </c>
      <c r="S273" s="97"/>
      <c r="T273" s="98"/>
      <c r="U273" s="98"/>
      <c r="V273" s="99"/>
      <c r="W273" s="100" t="s">
        <v>833</v>
      </c>
      <c r="X273" s="99"/>
      <c r="Y273" s="101" t="s">
        <v>1166</v>
      </c>
    </row>
    <row r="274" spans="1:25" s="102" customFormat="1" ht="84">
      <c r="A274" s="88" t="s">
        <v>574</v>
      </c>
      <c r="B274" s="112" t="s">
        <v>180</v>
      </c>
      <c r="C274" s="90" t="s">
        <v>73</v>
      </c>
      <c r="D274" s="90" t="s">
        <v>3</v>
      </c>
      <c r="E274" s="90" t="s">
        <v>9</v>
      </c>
      <c r="F274" s="90" t="s">
        <v>11</v>
      </c>
      <c r="G274" s="90" t="s">
        <v>33</v>
      </c>
      <c r="H274" s="90" t="s">
        <v>38</v>
      </c>
      <c r="I274" s="90" t="s">
        <v>84</v>
      </c>
      <c r="J274" s="90">
        <v>1</v>
      </c>
      <c r="K274" s="90" t="s">
        <v>44</v>
      </c>
      <c r="L274" s="90"/>
      <c r="M274" s="90"/>
      <c r="N274" s="92" t="s">
        <v>574</v>
      </c>
      <c r="O274" s="106" t="s">
        <v>325</v>
      </c>
      <c r="P274" s="94" t="s">
        <v>1433</v>
      </c>
      <c r="Q274" s="95" t="s">
        <v>1393</v>
      </c>
      <c r="R274" s="96" t="s">
        <v>1434</v>
      </c>
      <c r="S274" s="97" t="s">
        <v>1435</v>
      </c>
      <c r="T274" s="113" t="s">
        <v>1436</v>
      </c>
      <c r="U274" s="98" t="s">
        <v>1437</v>
      </c>
      <c r="V274" s="104"/>
      <c r="W274" s="108" t="s">
        <v>825</v>
      </c>
      <c r="X274" s="99" t="s">
        <v>833</v>
      </c>
      <c r="Y274" s="101" t="s">
        <v>1166</v>
      </c>
    </row>
    <row r="275" spans="1:25" s="102" customFormat="1" ht="48">
      <c r="A275" s="88" t="s">
        <v>575</v>
      </c>
      <c r="B275" s="112" t="s">
        <v>1438</v>
      </c>
      <c r="C275" s="90" t="s">
        <v>73</v>
      </c>
      <c r="D275" s="90" t="s">
        <v>3</v>
      </c>
      <c r="E275" s="90" t="s">
        <v>9</v>
      </c>
      <c r="F275" s="90" t="s">
        <v>11</v>
      </c>
      <c r="G275" s="90" t="s">
        <v>33</v>
      </c>
      <c r="H275" s="90" t="s">
        <v>38</v>
      </c>
      <c r="I275" s="90" t="s">
        <v>84</v>
      </c>
      <c r="J275" s="90">
        <v>1</v>
      </c>
      <c r="K275" s="90" t="s">
        <v>39</v>
      </c>
      <c r="L275" s="90"/>
      <c r="M275" s="90"/>
      <c r="N275" s="92" t="s">
        <v>575</v>
      </c>
      <c r="O275" s="106" t="s">
        <v>325</v>
      </c>
      <c r="P275" s="94" t="s">
        <v>1439</v>
      </c>
      <c r="Q275" s="95" t="s">
        <v>305</v>
      </c>
      <c r="R275" s="96" t="s">
        <v>1440</v>
      </c>
      <c r="S275" s="111" t="s">
        <v>881</v>
      </c>
      <c r="T275" s="98" t="s">
        <v>865</v>
      </c>
      <c r="U275" s="98"/>
      <c r="V275" s="109" t="s">
        <v>1346</v>
      </c>
      <c r="W275" s="100" t="s">
        <v>825</v>
      </c>
      <c r="X275" s="99" t="s">
        <v>833</v>
      </c>
      <c r="Y275" s="101" t="s">
        <v>1166</v>
      </c>
    </row>
    <row r="276" spans="1:25" s="102" customFormat="1" ht="66">
      <c r="A276" s="88" t="s">
        <v>576</v>
      </c>
      <c r="B276" s="112" t="s">
        <v>182</v>
      </c>
      <c r="C276" s="90" t="s">
        <v>73</v>
      </c>
      <c r="D276" s="90" t="s">
        <v>3</v>
      </c>
      <c r="E276" s="90" t="s">
        <v>9</v>
      </c>
      <c r="F276" s="90" t="s">
        <v>11</v>
      </c>
      <c r="G276" s="90" t="s">
        <v>33</v>
      </c>
      <c r="H276" s="90" t="s">
        <v>38</v>
      </c>
      <c r="I276" s="90" t="s">
        <v>84</v>
      </c>
      <c r="J276" s="90">
        <v>1</v>
      </c>
      <c r="K276" s="90" t="s">
        <v>39</v>
      </c>
      <c r="L276" s="90"/>
      <c r="M276" s="90"/>
      <c r="N276" s="92" t="s">
        <v>576</v>
      </c>
      <c r="O276" s="106" t="s">
        <v>325</v>
      </c>
      <c r="P276" s="94" t="s">
        <v>1441</v>
      </c>
      <c r="Q276" s="95" t="s">
        <v>1442</v>
      </c>
      <c r="R276" s="96" t="s">
        <v>1443</v>
      </c>
      <c r="S276" s="97"/>
      <c r="T276" s="98"/>
      <c r="U276" s="98"/>
      <c r="V276" s="99"/>
      <c r="W276" s="100" t="s">
        <v>825</v>
      </c>
      <c r="X276" s="99"/>
      <c r="Y276" s="101" t="s">
        <v>1166</v>
      </c>
    </row>
    <row r="277" spans="1:25" s="102" customFormat="1" ht="66">
      <c r="A277" s="88" t="s">
        <v>577</v>
      </c>
      <c r="B277" s="112" t="s">
        <v>181</v>
      </c>
      <c r="C277" s="90" t="s">
        <v>73</v>
      </c>
      <c r="D277" s="90" t="s">
        <v>3</v>
      </c>
      <c r="E277" s="90" t="s">
        <v>9</v>
      </c>
      <c r="F277" s="90" t="s">
        <v>11</v>
      </c>
      <c r="G277" s="90" t="s">
        <v>33</v>
      </c>
      <c r="H277" s="90" t="s">
        <v>38</v>
      </c>
      <c r="I277" s="90" t="s">
        <v>84</v>
      </c>
      <c r="J277" s="90">
        <v>1</v>
      </c>
      <c r="K277" s="90" t="s">
        <v>57</v>
      </c>
      <c r="L277" s="90"/>
      <c r="M277" s="90"/>
      <c r="N277" s="92" t="s">
        <v>577</v>
      </c>
      <c r="O277" s="106" t="s">
        <v>325</v>
      </c>
      <c r="P277" s="94" t="s">
        <v>1444</v>
      </c>
      <c r="Q277" s="95" t="s">
        <v>305</v>
      </c>
      <c r="R277" s="96" t="s">
        <v>1445</v>
      </c>
      <c r="S277" s="97"/>
      <c r="T277" s="98"/>
      <c r="U277" s="98"/>
      <c r="V277" s="99"/>
      <c r="W277" s="100" t="s">
        <v>825</v>
      </c>
      <c r="X277" s="99"/>
      <c r="Y277" s="101" t="s">
        <v>1166</v>
      </c>
    </row>
    <row r="278" spans="1:25" s="102" customFormat="1" ht="66">
      <c r="A278" s="88" t="s">
        <v>578</v>
      </c>
      <c r="B278" s="112" t="s">
        <v>183</v>
      </c>
      <c r="C278" s="90" t="s">
        <v>73</v>
      </c>
      <c r="D278" s="90" t="s">
        <v>3</v>
      </c>
      <c r="E278" s="90" t="s">
        <v>9</v>
      </c>
      <c r="F278" s="90" t="s">
        <v>11</v>
      </c>
      <c r="G278" s="90" t="s">
        <v>33</v>
      </c>
      <c r="H278" s="90" t="s">
        <v>38</v>
      </c>
      <c r="I278" s="90" t="s">
        <v>84</v>
      </c>
      <c r="J278" s="90">
        <v>1</v>
      </c>
      <c r="K278" s="90" t="s">
        <v>54</v>
      </c>
      <c r="L278" s="90"/>
      <c r="M278" s="90"/>
      <c r="N278" s="92" t="s">
        <v>578</v>
      </c>
      <c r="O278" s="106" t="s">
        <v>325</v>
      </c>
      <c r="P278" s="94" t="s">
        <v>1441</v>
      </c>
      <c r="Q278" s="95" t="s">
        <v>1446</v>
      </c>
      <c r="R278" s="96" t="s">
        <v>1447</v>
      </c>
      <c r="S278" s="97"/>
      <c r="T278" s="98"/>
      <c r="U278" s="98"/>
      <c r="V278" s="99"/>
      <c r="W278" s="100" t="s">
        <v>825</v>
      </c>
      <c r="X278" s="99"/>
      <c r="Y278" s="101" t="s">
        <v>1166</v>
      </c>
    </row>
    <row r="279" spans="1:25" s="102" customFormat="1" ht="96">
      <c r="A279" s="88" t="s">
        <v>579</v>
      </c>
      <c r="B279" s="112" t="s">
        <v>184</v>
      </c>
      <c r="C279" s="90" t="s">
        <v>73</v>
      </c>
      <c r="D279" s="90" t="s">
        <v>3</v>
      </c>
      <c r="E279" s="90" t="s">
        <v>9</v>
      </c>
      <c r="F279" s="90" t="s">
        <v>11</v>
      </c>
      <c r="G279" s="90" t="s">
        <v>34</v>
      </c>
      <c r="H279" s="90" t="s">
        <v>38</v>
      </c>
      <c r="I279" s="90" t="s">
        <v>84</v>
      </c>
      <c r="J279" s="90">
        <v>1</v>
      </c>
      <c r="K279" s="90" t="s">
        <v>39</v>
      </c>
      <c r="L279" s="90"/>
      <c r="M279" s="90"/>
      <c r="N279" s="92" t="s">
        <v>579</v>
      </c>
      <c r="O279" s="106" t="s">
        <v>325</v>
      </c>
      <c r="P279" s="94" t="s">
        <v>1448</v>
      </c>
      <c r="Q279" s="95" t="s">
        <v>1449</v>
      </c>
      <c r="R279" s="96" t="s">
        <v>1450</v>
      </c>
      <c r="S279" s="97"/>
      <c r="T279" s="98"/>
      <c r="U279" s="98"/>
      <c r="V279" s="99"/>
      <c r="W279" s="100" t="s">
        <v>825</v>
      </c>
      <c r="X279" s="99"/>
      <c r="Y279" s="101" t="s">
        <v>1166</v>
      </c>
    </row>
    <row r="280" spans="1:25" s="102" customFormat="1" ht="66">
      <c r="A280" s="88" t="s">
        <v>580</v>
      </c>
      <c r="B280" s="112" t="s">
        <v>185</v>
      </c>
      <c r="C280" s="90" t="s">
        <v>73</v>
      </c>
      <c r="D280" s="90" t="s">
        <v>3</v>
      </c>
      <c r="E280" s="90" t="s">
        <v>9</v>
      </c>
      <c r="F280" s="90" t="s">
        <v>11</v>
      </c>
      <c r="G280" s="90" t="s">
        <v>34</v>
      </c>
      <c r="H280" s="90" t="s">
        <v>38</v>
      </c>
      <c r="I280" s="90" t="s">
        <v>84</v>
      </c>
      <c r="J280" s="90">
        <v>1</v>
      </c>
      <c r="K280" s="90" t="s">
        <v>57</v>
      </c>
      <c r="L280" s="90"/>
      <c r="M280" s="90"/>
      <c r="N280" s="92" t="s">
        <v>580</v>
      </c>
      <c r="O280" s="106" t="s">
        <v>325</v>
      </c>
      <c r="P280" s="94" t="s">
        <v>1451</v>
      </c>
      <c r="Q280" s="95" t="s">
        <v>793</v>
      </c>
      <c r="R280" s="96" t="s">
        <v>1452</v>
      </c>
      <c r="S280" s="97"/>
      <c r="T280" s="98"/>
      <c r="U280" s="98"/>
      <c r="V280" s="99"/>
      <c r="W280" s="100" t="s">
        <v>825</v>
      </c>
      <c r="X280" s="99"/>
      <c r="Y280" s="101" t="s">
        <v>1166</v>
      </c>
    </row>
    <row r="281" spans="1:25" s="102" customFormat="1" ht="48">
      <c r="A281" s="88" t="s">
        <v>581</v>
      </c>
      <c r="B281" s="112" t="s">
        <v>182</v>
      </c>
      <c r="C281" s="90" t="s">
        <v>73</v>
      </c>
      <c r="D281" s="90" t="s">
        <v>3</v>
      </c>
      <c r="E281" s="90" t="s">
        <v>9</v>
      </c>
      <c r="F281" s="90" t="s">
        <v>11</v>
      </c>
      <c r="G281" s="90" t="s">
        <v>34</v>
      </c>
      <c r="H281" s="90" t="s">
        <v>38</v>
      </c>
      <c r="I281" s="90" t="s">
        <v>84</v>
      </c>
      <c r="J281" s="90">
        <v>1</v>
      </c>
      <c r="K281" s="90" t="s">
        <v>44</v>
      </c>
      <c r="L281" s="90"/>
      <c r="M281" s="90"/>
      <c r="N281" s="92" t="s">
        <v>581</v>
      </c>
      <c r="O281" s="106" t="s">
        <v>325</v>
      </c>
      <c r="P281" s="94" t="s">
        <v>1441</v>
      </c>
      <c r="Q281" s="95" t="s">
        <v>1453</v>
      </c>
      <c r="R281" s="96" t="s">
        <v>1454</v>
      </c>
      <c r="S281" s="111" t="s">
        <v>1455</v>
      </c>
      <c r="T281" s="98" t="s">
        <v>941</v>
      </c>
      <c r="U281" s="98"/>
      <c r="V281" s="109" t="s">
        <v>1346</v>
      </c>
      <c r="W281" s="99" t="s">
        <v>833</v>
      </c>
      <c r="X281" s="99" t="s">
        <v>833</v>
      </c>
      <c r="Y281" s="101" t="s">
        <v>1166</v>
      </c>
    </row>
    <row r="282" spans="1:25" s="102" customFormat="1" ht="48">
      <c r="A282" s="88" t="s">
        <v>582</v>
      </c>
      <c r="B282" s="112"/>
      <c r="C282" s="90" t="s">
        <v>73</v>
      </c>
      <c r="D282" s="90" t="s">
        <v>3</v>
      </c>
      <c r="E282" s="90" t="s">
        <v>9</v>
      </c>
      <c r="F282" s="90" t="s">
        <v>11</v>
      </c>
      <c r="G282" s="90" t="s">
        <v>34</v>
      </c>
      <c r="H282" s="90" t="s">
        <v>38</v>
      </c>
      <c r="I282" s="90" t="s">
        <v>84</v>
      </c>
      <c r="J282" s="90">
        <v>1</v>
      </c>
      <c r="K282" s="90" t="s">
        <v>39</v>
      </c>
      <c r="L282" s="90"/>
      <c r="M282" s="90"/>
      <c r="N282" s="92" t="s">
        <v>582</v>
      </c>
      <c r="O282" s="106" t="s">
        <v>325</v>
      </c>
      <c r="P282" s="94" t="s">
        <v>1451</v>
      </c>
      <c r="Q282" s="95" t="s">
        <v>1456</v>
      </c>
      <c r="R282" s="96" t="s">
        <v>1457</v>
      </c>
      <c r="S282" s="111" t="s">
        <v>881</v>
      </c>
      <c r="T282" s="98" t="s">
        <v>865</v>
      </c>
      <c r="U282" s="98"/>
      <c r="V282" s="109" t="s">
        <v>1346</v>
      </c>
      <c r="W282" s="100" t="s">
        <v>825</v>
      </c>
      <c r="X282" s="99" t="s">
        <v>833</v>
      </c>
      <c r="Y282" s="101" t="s">
        <v>1166</v>
      </c>
    </row>
    <row r="283" spans="1:25" s="102" customFormat="1" ht="48">
      <c r="A283" s="88" t="s">
        <v>583</v>
      </c>
      <c r="B283" s="112" t="s">
        <v>182</v>
      </c>
      <c r="C283" s="90" t="s">
        <v>73</v>
      </c>
      <c r="D283" s="90" t="s">
        <v>3</v>
      </c>
      <c r="E283" s="90" t="s">
        <v>9</v>
      </c>
      <c r="F283" s="90" t="s">
        <v>11</v>
      </c>
      <c r="G283" s="90" t="s">
        <v>34</v>
      </c>
      <c r="H283" s="90" t="s">
        <v>38</v>
      </c>
      <c r="I283" s="90" t="s">
        <v>84</v>
      </c>
      <c r="J283" s="90">
        <v>1</v>
      </c>
      <c r="K283" s="90" t="s">
        <v>39</v>
      </c>
      <c r="L283" s="90"/>
      <c r="M283" s="90"/>
      <c r="N283" s="92" t="s">
        <v>583</v>
      </c>
      <c r="O283" s="106" t="s">
        <v>325</v>
      </c>
      <c r="P283" s="94" t="s">
        <v>1441</v>
      </c>
      <c r="Q283" s="95" t="s">
        <v>305</v>
      </c>
      <c r="R283" s="96" t="s">
        <v>1458</v>
      </c>
      <c r="S283" s="111" t="s">
        <v>881</v>
      </c>
      <c r="T283" s="98" t="s">
        <v>865</v>
      </c>
      <c r="U283" s="98"/>
      <c r="V283" s="109" t="s">
        <v>1346</v>
      </c>
      <c r="W283" s="100" t="s">
        <v>825</v>
      </c>
      <c r="X283" s="99" t="s">
        <v>833</v>
      </c>
      <c r="Y283" s="101" t="s">
        <v>1166</v>
      </c>
    </row>
    <row r="284" spans="1:25" s="102" customFormat="1" ht="92.4">
      <c r="A284" s="88" t="s">
        <v>584</v>
      </c>
      <c r="B284" s="112" t="s">
        <v>184</v>
      </c>
      <c r="C284" s="90" t="s">
        <v>73</v>
      </c>
      <c r="D284" s="90" t="s">
        <v>3</v>
      </c>
      <c r="E284" s="90" t="s">
        <v>9</v>
      </c>
      <c r="F284" s="90" t="s">
        <v>11</v>
      </c>
      <c r="G284" s="90" t="s">
        <v>34</v>
      </c>
      <c r="H284" s="90" t="s">
        <v>38</v>
      </c>
      <c r="I284" s="90" t="s">
        <v>84</v>
      </c>
      <c r="J284" s="90">
        <v>1</v>
      </c>
      <c r="K284" s="90" t="s">
        <v>39</v>
      </c>
      <c r="L284" s="90"/>
      <c r="M284" s="90"/>
      <c r="N284" s="92" t="s">
        <v>584</v>
      </c>
      <c r="O284" s="106" t="s">
        <v>325</v>
      </c>
      <c r="P284" s="94" t="s">
        <v>1459</v>
      </c>
      <c r="Q284" s="95" t="s">
        <v>305</v>
      </c>
      <c r="R284" s="96" t="s">
        <v>1460</v>
      </c>
      <c r="S284" s="111" t="s">
        <v>881</v>
      </c>
      <c r="T284" s="98" t="s">
        <v>865</v>
      </c>
      <c r="U284" s="98"/>
      <c r="V284" s="109" t="s">
        <v>1346</v>
      </c>
      <c r="W284" s="100" t="s">
        <v>825</v>
      </c>
      <c r="X284" s="99" t="s">
        <v>833</v>
      </c>
      <c r="Y284" s="101" t="s">
        <v>1166</v>
      </c>
    </row>
    <row r="285" spans="1:25" s="102" customFormat="1" ht="60">
      <c r="A285" s="88" t="s">
        <v>585</v>
      </c>
      <c r="B285" s="112" t="s">
        <v>186</v>
      </c>
      <c r="C285" s="90" t="s">
        <v>73</v>
      </c>
      <c r="D285" s="90" t="s">
        <v>3</v>
      </c>
      <c r="E285" s="90" t="s">
        <v>9</v>
      </c>
      <c r="F285" s="90" t="s">
        <v>11</v>
      </c>
      <c r="G285" s="90" t="s">
        <v>35</v>
      </c>
      <c r="H285" s="90" t="s">
        <v>38</v>
      </c>
      <c r="I285" s="90" t="s">
        <v>84</v>
      </c>
      <c r="J285" s="90">
        <v>1</v>
      </c>
      <c r="K285" s="90" t="s">
        <v>57</v>
      </c>
      <c r="L285" s="90"/>
      <c r="M285" s="90"/>
      <c r="N285" s="92" t="s">
        <v>585</v>
      </c>
      <c r="O285" s="106" t="s">
        <v>325</v>
      </c>
      <c r="P285" s="94" t="s">
        <v>1461</v>
      </c>
      <c r="Q285" s="95" t="s">
        <v>1462</v>
      </c>
      <c r="R285" s="96" t="s">
        <v>1463</v>
      </c>
      <c r="S285" s="97" t="s">
        <v>1464</v>
      </c>
      <c r="T285" s="98" t="s">
        <v>1085</v>
      </c>
      <c r="U285" s="98"/>
      <c r="V285" s="109" t="s">
        <v>1346</v>
      </c>
      <c r="W285" s="100" t="s">
        <v>825</v>
      </c>
      <c r="X285" s="99" t="s">
        <v>833</v>
      </c>
      <c r="Y285" s="101" t="s">
        <v>1166</v>
      </c>
    </row>
    <row r="286" spans="1:25" s="102" customFormat="1" ht="60">
      <c r="A286" s="88" t="s">
        <v>586</v>
      </c>
      <c r="B286" s="112" t="s">
        <v>187</v>
      </c>
      <c r="C286" s="90" t="s">
        <v>73</v>
      </c>
      <c r="D286" s="90" t="s">
        <v>3</v>
      </c>
      <c r="E286" s="90" t="s">
        <v>9</v>
      </c>
      <c r="F286" s="90" t="s">
        <v>11</v>
      </c>
      <c r="G286" s="90" t="s">
        <v>36</v>
      </c>
      <c r="H286" s="90" t="s">
        <v>38</v>
      </c>
      <c r="I286" s="90" t="s">
        <v>84</v>
      </c>
      <c r="J286" s="90">
        <v>1</v>
      </c>
      <c r="K286" s="90" t="s">
        <v>39</v>
      </c>
      <c r="L286" s="90"/>
      <c r="M286" s="90"/>
      <c r="N286" s="92" t="s">
        <v>586</v>
      </c>
      <c r="O286" s="106" t="s">
        <v>325</v>
      </c>
      <c r="P286" s="94" t="s">
        <v>1465</v>
      </c>
      <c r="Q286" s="95" t="s">
        <v>1466</v>
      </c>
      <c r="R286" s="96" t="s">
        <v>1467</v>
      </c>
      <c r="S286" s="97"/>
      <c r="T286" s="98"/>
      <c r="U286" s="98"/>
      <c r="V286" s="99"/>
      <c r="W286" s="100" t="s">
        <v>825</v>
      </c>
      <c r="X286" s="99"/>
      <c r="Y286" s="101" t="s">
        <v>1166</v>
      </c>
    </row>
    <row r="287" spans="1:25" s="102" customFormat="1" ht="52.8">
      <c r="A287" s="88" t="s">
        <v>587</v>
      </c>
      <c r="B287" s="112" t="s">
        <v>186</v>
      </c>
      <c r="C287" s="90" t="s">
        <v>73</v>
      </c>
      <c r="D287" s="90" t="s">
        <v>3</v>
      </c>
      <c r="E287" s="90" t="s">
        <v>9</v>
      </c>
      <c r="F287" s="90" t="s">
        <v>11</v>
      </c>
      <c r="G287" s="90" t="s">
        <v>36</v>
      </c>
      <c r="H287" s="90" t="s">
        <v>38</v>
      </c>
      <c r="I287" s="90" t="s">
        <v>84</v>
      </c>
      <c r="J287" s="90">
        <v>1</v>
      </c>
      <c r="K287" s="90" t="s">
        <v>39</v>
      </c>
      <c r="L287" s="90"/>
      <c r="M287" s="90"/>
      <c r="N287" s="92" t="s">
        <v>587</v>
      </c>
      <c r="O287" s="106" t="s">
        <v>325</v>
      </c>
      <c r="P287" s="94" t="s">
        <v>1468</v>
      </c>
      <c r="Q287" s="95" t="s">
        <v>1469</v>
      </c>
      <c r="R287" s="96" t="s">
        <v>1470</v>
      </c>
      <c r="S287" s="97"/>
      <c r="T287" s="98"/>
      <c r="U287" s="98"/>
      <c r="V287" s="99"/>
      <c r="W287" s="100" t="s">
        <v>825</v>
      </c>
      <c r="X287" s="99"/>
      <c r="Y287" s="101" t="s">
        <v>1166</v>
      </c>
    </row>
    <row r="288" spans="1:25" s="102" customFormat="1" ht="48">
      <c r="A288" s="88" t="s">
        <v>588</v>
      </c>
      <c r="B288" s="112" t="s">
        <v>186</v>
      </c>
      <c r="C288" s="90" t="s">
        <v>73</v>
      </c>
      <c r="D288" s="90" t="s">
        <v>3</v>
      </c>
      <c r="E288" s="90" t="s">
        <v>9</v>
      </c>
      <c r="F288" s="90" t="s">
        <v>11</v>
      </c>
      <c r="G288" s="90" t="s">
        <v>35</v>
      </c>
      <c r="H288" s="90" t="s">
        <v>38</v>
      </c>
      <c r="I288" s="90" t="s">
        <v>84</v>
      </c>
      <c r="J288" s="90">
        <v>1</v>
      </c>
      <c r="K288" s="90" t="s">
        <v>39</v>
      </c>
      <c r="L288" s="90"/>
      <c r="M288" s="90"/>
      <c r="N288" s="92" t="s">
        <v>588</v>
      </c>
      <c r="O288" s="106" t="s">
        <v>325</v>
      </c>
      <c r="P288" s="94" t="s">
        <v>1471</v>
      </c>
      <c r="Q288" s="95" t="s">
        <v>1427</v>
      </c>
      <c r="R288" s="96" t="s">
        <v>1472</v>
      </c>
      <c r="S288" s="97"/>
      <c r="T288" s="98"/>
      <c r="U288" s="98"/>
      <c r="V288" s="99"/>
      <c r="W288" s="100" t="s">
        <v>825</v>
      </c>
      <c r="X288" s="99"/>
      <c r="Y288" s="101" t="s">
        <v>1166</v>
      </c>
    </row>
    <row r="289" spans="1:25" s="102" customFormat="1" ht="48">
      <c r="A289" s="88" t="s">
        <v>589</v>
      </c>
      <c r="B289" s="112" t="s">
        <v>184</v>
      </c>
      <c r="C289" s="90" t="s">
        <v>73</v>
      </c>
      <c r="D289" s="90" t="s">
        <v>3</v>
      </c>
      <c r="E289" s="90" t="s">
        <v>9</v>
      </c>
      <c r="F289" s="90" t="s">
        <v>11</v>
      </c>
      <c r="G289" s="90" t="s">
        <v>36</v>
      </c>
      <c r="H289" s="90" t="s">
        <v>38</v>
      </c>
      <c r="I289" s="90" t="s">
        <v>84</v>
      </c>
      <c r="J289" s="90">
        <v>1</v>
      </c>
      <c r="K289" s="90" t="s">
        <v>39</v>
      </c>
      <c r="L289" s="90"/>
      <c r="M289" s="90"/>
      <c r="N289" s="92" t="s">
        <v>589</v>
      </c>
      <c r="O289" s="106" t="s">
        <v>325</v>
      </c>
      <c r="P289" s="94" t="s">
        <v>1459</v>
      </c>
      <c r="Q289" s="95" t="s">
        <v>1473</v>
      </c>
      <c r="R289" s="96" t="s">
        <v>1474</v>
      </c>
      <c r="S289" s="97"/>
      <c r="T289" s="98"/>
      <c r="U289" s="98"/>
      <c r="V289" s="99"/>
      <c r="W289" s="100" t="s">
        <v>825</v>
      </c>
      <c r="X289" s="99"/>
      <c r="Y289" s="101" t="s">
        <v>1166</v>
      </c>
    </row>
    <row r="290" spans="1:25" s="102" customFormat="1" ht="48">
      <c r="A290" s="88" t="s">
        <v>590</v>
      </c>
      <c r="B290" s="89" t="s">
        <v>1475</v>
      </c>
      <c r="C290" s="90" t="s">
        <v>82</v>
      </c>
      <c r="D290" s="90" t="s">
        <v>3</v>
      </c>
      <c r="E290" s="90" t="s">
        <v>9</v>
      </c>
      <c r="F290" s="90" t="s">
        <v>11</v>
      </c>
      <c r="G290" s="90" t="s">
        <v>33</v>
      </c>
      <c r="H290" s="90" t="s">
        <v>38</v>
      </c>
      <c r="I290" s="90" t="s">
        <v>84</v>
      </c>
      <c r="J290" s="90">
        <v>1</v>
      </c>
      <c r="K290" s="90" t="s">
        <v>39</v>
      </c>
      <c r="L290" s="90"/>
      <c r="M290" s="90"/>
      <c r="N290" s="92" t="s">
        <v>590</v>
      </c>
      <c r="O290" s="106" t="s">
        <v>325</v>
      </c>
      <c r="P290" s="94" t="s">
        <v>1476</v>
      </c>
      <c r="Q290" s="95" t="s">
        <v>1477</v>
      </c>
      <c r="R290" s="96" t="s">
        <v>1478</v>
      </c>
      <c r="S290" s="97"/>
      <c r="T290" s="98"/>
      <c r="U290" s="98"/>
      <c r="V290" s="99"/>
      <c r="W290" s="100" t="s">
        <v>825</v>
      </c>
      <c r="X290" s="99"/>
      <c r="Y290" s="101" t="s">
        <v>1166</v>
      </c>
    </row>
    <row r="291" spans="1:25" s="102" customFormat="1" ht="60">
      <c r="A291" s="88" t="s">
        <v>591</v>
      </c>
      <c r="B291" s="89" t="s">
        <v>253</v>
      </c>
      <c r="C291" s="90" t="s">
        <v>74</v>
      </c>
      <c r="D291" s="90" t="s">
        <v>3</v>
      </c>
      <c r="E291" s="90" t="s">
        <v>9</v>
      </c>
      <c r="F291" s="90" t="s">
        <v>11</v>
      </c>
      <c r="G291" s="90" t="s">
        <v>34</v>
      </c>
      <c r="H291" s="90" t="s">
        <v>38</v>
      </c>
      <c r="I291" s="90" t="s">
        <v>84</v>
      </c>
      <c r="J291" s="90">
        <v>1</v>
      </c>
      <c r="K291" s="90" t="s">
        <v>39</v>
      </c>
      <c r="L291" s="90"/>
      <c r="M291" s="90"/>
      <c r="N291" s="92" t="s">
        <v>591</v>
      </c>
      <c r="O291" s="106" t="s">
        <v>325</v>
      </c>
      <c r="P291" s="94" t="s">
        <v>1479</v>
      </c>
      <c r="Q291" s="95" t="s">
        <v>1480</v>
      </c>
      <c r="R291" s="96" t="s">
        <v>1481</v>
      </c>
      <c r="S291" s="97"/>
      <c r="T291" s="98"/>
      <c r="U291" s="98"/>
      <c r="V291" s="99"/>
      <c r="W291" s="100" t="s">
        <v>825</v>
      </c>
      <c r="X291" s="99"/>
      <c r="Y291" s="101" t="s">
        <v>1166</v>
      </c>
    </row>
    <row r="292" spans="1:25" s="102" customFormat="1" ht="60">
      <c r="A292" s="88" t="s">
        <v>592</v>
      </c>
      <c r="B292" s="89" t="s">
        <v>256</v>
      </c>
      <c r="C292" s="90" t="s">
        <v>75</v>
      </c>
      <c r="D292" s="90" t="s">
        <v>3</v>
      </c>
      <c r="E292" s="90" t="s">
        <v>9</v>
      </c>
      <c r="F292" s="90" t="s">
        <v>11</v>
      </c>
      <c r="G292" s="90" t="s">
        <v>34</v>
      </c>
      <c r="H292" s="90" t="s">
        <v>38</v>
      </c>
      <c r="I292" s="90" t="s">
        <v>84</v>
      </c>
      <c r="J292" s="90">
        <v>1</v>
      </c>
      <c r="K292" s="90" t="s">
        <v>39</v>
      </c>
      <c r="L292" s="90"/>
      <c r="M292" s="90"/>
      <c r="N292" s="92" t="s">
        <v>592</v>
      </c>
      <c r="O292" s="106" t="s">
        <v>325</v>
      </c>
      <c r="P292" s="94" t="s">
        <v>1482</v>
      </c>
      <c r="Q292" s="95" t="s">
        <v>316</v>
      </c>
      <c r="R292" s="96" t="s">
        <v>1483</v>
      </c>
      <c r="S292" s="97"/>
      <c r="T292" s="98"/>
      <c r="U292" s="98"/>
      <c r="V292" s="99"/>
      <c r="W292" s="100" t="s">
        <v>825</v>
      </c>
      <c r="X292" s="99"/>
      <c r="Y292" s="101" t="s">
        <v>1166</v>
      </c>
    </row>
    <row r="293" spans="1:25" s="102" customFormat="1" ht="60">
      <c r="A293" s="88" t="s">
        <v>593</v>
      </c>
      <c r="B293" s="89" t="s">
        <v>258</v>
      </c>
      <c r="C293" s="90" t="s">
        <v>73</v>
      </c>
      <c r="D293" s="90" t="s">
        <v>3</v>
      </c>
      <c r="E293" s="90" t="s">
        <v>9</v>
      </c>
      <c r="F293" s="90" t="s">
        <v>11</v>
      </c>
      <c r="G293" s="90" t="s">
        <v>34</v>
      </c>
      <c r="H293" s="90" t="s">
        <v>38</v>
      </c>
      <c r="I293" s="90" t="s">
        <v>84</v>
      </c>
      <c r="J293" s="90">
        <v>1</v>
      </c>
      <c r="K293" s="90" t="s">
        <v>45</v>
      </c>
      <c r="L293" s="90"/>
      <c r="M293" s="90"/>
      <c r="N293" s="92" t="s">
        <v>593</v>
      </c>
      <c r="O293" s="106" t="s">
        <v>325</v>
      </c>
      <c r="P293" s="94" t="s">
        <v>1484</v>
      </c>
      <c r="Q293" s="95" t="s">
        <v>793</v>
      </c>
      <c r="R293" s="96" t="s">
        <v>1485</v>
      </c>
      <c r="S293" s="97"/>
      <c r="T293" s="98"/>
      <c r="U293" s="98"/>
      <c r="V293" s="99"/>
      <c r="W293" s="100" t="s">
        <v>825</v>
      </c>
      <c r="X293" s="99"/>
      <c r="Y293" s="101" t="s">
        <v>1166</v>
      </c>
    </row>
    <row r="294" spans="1:25" s="102" customFormat="1" ht="72">
      <c r="A294" s="88" t="s">
        <v>594</v>
      </c>
      <c r="B294" s="89" t="s">
        <v>259</v>
      </c>
      <c r="C294" s="90" t="s">
        <v>75</v>
      </c>
      <c r="D294" s="90" t="s">
        <v>3</v>
      </c>
      <c r="E294" s="90" t="s">
        <v>9</v>
      </c>
      <c r="F294" s="90" t="s">
        <v>11</v>
      </c>
      <c r="G294" s="90" t="s">
        <v>34</v>
      </c>
      <c r="H294" s="90" t="s">
        <v>38</v>
      </c>
      <c r="I294" s="90" t="s">
        <v>84</v>
      </c>
      <c r="J294" s="90">
        <v>1</v>
      </c>
      <c r="K294" s="90" t="s">
        <v>39</v>
      </c>
      <c r="L294" s="90"/>
      <c r="M294" s="90"/>
      <c r="N294" s="92" t="s">
        <v>594</v>
      </c>
      <c r="O294" s="106" t="s">
        <v>325</v>
      </c>
      <c r="P294" s="94" t="s">
        <v>1486</v>
      </c>
      <c r="Q294" s="95" t="s">
        <v>793</v>
      </c>
      <c r="R294" s="96" t="s">
        <v>1487</v>
      </c>
      <c r="S294" s="97"/>
      <c r="T294" s="98"/>
      <c r="U294" s="98"/>
      <c r="V294" s="99"/>
      <c r="W294" s="100" t="s">
        <v>825</v>
      </c>
      <c r="X294" s="99"/>
      <c r="Y294" s="101" t="s">
        <v>1166</v>
      </c>
    </row>
    <row r="295" spans="1:25" s="102" customFormat="1" ht="96">
      <c r="A295" s="88" t="s">
        <v>595</v>
      </c>
      <c r="B295" s="89" t="s">
        <v>260</v>
      </c>
      <c r="C295" s="90" t="s">
        <v>81</v>
      </c>
      <c r="D295" s="90" t="s">
        <v>3</v>
      </c>
      <c r="E295" s="90" t="s">
        <v>9</v>
      </c>
      <c r="F295" s="90" t="s">
        <v>11</v>
      </c>
      <c r="G295" s="90" t="s">
        <v>34</v>
      </c>
      <c r="H295" s="90" t="s">
        <v>38</v>
      </c>
      <c r="I295" s="90" t="s">
        <v>84</v>
      </c>
      <c r="J295" s="90">
        <v>1</v>
      </c>
      <c r="K295" s="90" t="s">
        <v>39</v>
      </c>
      <c r="L295" s="90"/>
      <c r="M295" s="90"/>
      <c r="N295" s="92" t="s">
        <v>595</v>
      </c>
      <c r="O295" s="106" t="s">
        <v>325</v>
      </c>
      <c r="P295" s="94" t="s">
        <v>1488</v>
      </c>
      <c r="Q295" s="95" t="s">
        <v>305</v>
      </c>
      <c r="R295" s="96" t="s">
        <v>1489</v>
      </c>
      <c r="S295" s="97"/>
      <c r="T295" s="98"/>
      <c r="U295" s="98"/>
      <c r="V295" s="99"/>
      <c r="W295" s="100" t="s">
        <v>833</v>
      </c>
      <c r="X295" s="99"/>
      <c r="Y295" s="101" t="s">
        <v>1166</v>
      </c>
    </row>
    <row r="296" spans="1:25" s="102" customFormat="1" ht="48">
      <c r="A296" s="88" t="s">
        <v>596</v>
      </c>
      <c r="B296" s="89" t="s">
        <v>264</v>
      </c>
      <c r="C296" s="90" t="s">
        <v>74</v>
      </c>
      <c r="D296" s="90" t="s">
        <v>3</v>
      </c>
      <c r="E296" s="90" t="s">
        <v>9</v>
      </c>
      <c r="F296" s="90" t="s">
        <v>11</v>
      </c>
      <c r="G296" s="90" t="s">
        <v>34</v>
      </c>
      <c r="H296" s="90" t="s">
        <v>38</v>
      </c>
      <c r="I296" s="90" t="s">
        <v>84</v>
      </c>
      <c r="J296" s="90">
        <v>1</v>
      </c>
      <c r="K296" s="90" t="s">
        <v>39</v>
      </c>
      <c r="L296" s="90"/>
      <c r="M296" s="90"/>
      <c r="N296" s="92" t="s">
        <v>596</v>
      </c>
      <c r="O296" s="106" t="s">
        <v>325</v>
      </c>
      <c r="P296" s="94" t="s">
        <v>1490</v>
      </c>
      <c r="Q296" s="95" t="s">
        <v>305</v>
      </c>
      <c r="R296" s="96" t="s">
        <v>1491</v>
      </c>
      <c r="S296" s="97"/>
      <c r="T296" s="98"/>
      <c r="U296" s="98"/>
      <c r="V296" s="99"/>
      <c r="W296" s="100" t="s">
        <v>833</v>
      </c>
      <c r="X296" s="99"/>
      <c r="Y296" s="101" t="s">
        <v>1166</v>
      </c>
    </row>
    <row r="297" spans="1:25" s="102" customFormat="1" ht="84">
      <c r="A297" s="88" t="s">
        <v>597</v>
      </c>
      <c r="B297" s="89" t="s">
        <v>260</v>
      </c>
      <c r="C297" s="90" t="s">
        <v>81</v>
      </c>
      <c r="D297" s="90" t="s">
        <v>3</v>
      </c>
      <c r="E297" s="90" t="s">
        <v>9</v>
      </c>
      <c r="F297" s="90" t="s">
        <v>11</v>
      </c>
      <c r="G297" s="90" t="s">
        <v>34</v>
      </c>
      <c r="H297" s="90" t="s">
        <v>38</v>
      </c>
      <c r="I297" s="90" t="s">
        <v>84</v>
      </c>
      <c r="J297" s="90">
        <v>1</v>
      </c>
      <c r="K297" s="90" t="s">
        <v>39</v>
      </c>
      <c r="L297" s="90"/>
      <c r="M297" s="90"/>
      <c r="N297" s="92" t="s">
        <v>597</v>
      </c>
      <c r="O297" s="106" t="s">
        <v>325</v>
      </c>
      <c r="P297" s="94" t="s">
        <v>1492</v>
      </c>
      <c r="Q297" s="95" t="s">
        <v>305</v>
      </c>
      <c r="R297" s="96" t="s">
        <v>1493</v>
      </c>
      <c r="S297" s="97"/>
      <c r="T297" s="98"/>
      <c r="U297" s="98"/>
      <c r="V297" s="99"/>
      <c r="W297" s="100" t="s">
        <v>833</v>
      </c>
      <c r="X297" s="99"/>
      <c r="Y297" s="101" t="s">
        <v>1166</v>
      </c>
    </row>
    <row r="298" spans="1:25" s="102" customFormat="1" ht="108">
      <c r="A298" s="88" t="s">
        <v>598</v>
      </c>
      <c r="B298" s="89" t="s">
        <v>253</v>
      </c>
      <c r="C298" s="90" t="s">
        <v>73</v>
      </c>
      <c r="D298" s="90" t="s">
        <v>3</v>
      </c>
      <c r="E298" s="90" t="s">
        <v>9</v>
      </c>
      <c r="F298" s="90" t="s">
        <v>11</v>
      </c>
      <c r="G298" s="90" t="s">
        <v>34</v>
      </c>
      <c r="H298" s="90" t="s">
        <v>38</v>
      </c>
      <c r="I298" s="90" t="s">
        <v>84</v>
      </c>
      <c r="J298" s="90">
        <v>1</v>
      </c>
      <c r="K298" s="90" t="s">
        <v>39</v>
      </c>
      <c r="L298" s="90"/>
      <c r="M298" s="90"/>
      <c r="N298" s="92" t="s">
        <v>598</v>
      </c>
      <c r="O298" s="106" t="s">
        <v>325</v>
      </c>
      <c r="P298" s="94" t="s">
        <v>1494</v>
      </c>
      <c r="Q298" s="95" t="s">
        <v>1495</v>
      </c>
      <c r="R298" s="96" t="s">
        <v>1496</v>
      </c>
      <c r="S298" s="97"/>
      <c r="T298" s="98"/>
      <c r="U298" s="98"/>
      <c r="V298" s="99"/>
      <c r="W298" s="100" t="s">
        <v>833</v>
      </c>
      <c r="X298" s="99"/>
      <c r="Y298" s="101" t="s">
        <v>1166</v>
      </c>
    </row>
    <row r="299" spans="1:25" s="102" customFormat="1" ht="60">
      <c r="A299" s="88" t="s">
        <v>599</v>
      </c>
      <c r="B299" s="89" t="s">
        <v>267</v>
      </c>
      <c r="C299" s="90" t="s">
        <v>75</v>
      </c>
      <c r="D299" s="90" t="s">
        <v>3</v>
      </c>
      <c r="E299" s="90" t="s">
        <v>9</v>
      </c>
      <c r="F299" s="90" t="s">
        <v>11</v>
      </c>
      <c r="G299" s="90" t="s">
        <v>34</v>
      </c>
      <c r="H299" s="90" t="s">
        <v>38</v>
      </c>
      <c r="I299" s="90" t="s">
        <v>84</v>
      </c>
      <c r="J299" s="90">
        <v>1</v>
      </c>
      <c r="K299" s="90" t="s">
        <v>39</v>
      </c>
      <c r="L299" s="90"/>
      <c r="M299" s="90"/>
      <c r="N299" s="92" t="s">
        <v>599</v>
      </c>
      <c r="O299" s="106" t="s">
        <v>325</v>
      </c>
      <c r="P299" s="94" t="s">
        <v>1497</v>
      </c>
      <c r="Q299" s="95" t="s">
        <v>788</v>
      </c>
      <c r="R299" s="96" t="s">
        <v>1498</v>
      </c>
      <c r="S299" s="97"/>
      <c r="T299" s="98"/>
      <c r="U299" s="98"/>
      <c r="V299" s="99"/>
      <c r="W299" s="100" t="s">
        <v>833</v>
      </c>
      <c r="X299" s="99"/>
      <c r="Y299" s="101" t="s">
        <v>1166</v>
      </c>
    </row>
    <row r="300" spans="1:25" s="102" customFormat="1" ht="60">
      <c r="A300" s="88" t="s">
        <v>600</v>
      </c>
      <c r="B300" s="89" t="s">
        <v>268</v>
      </c>
      <c r="C300" s="90" t="s">
        <v>75</v>
      </c>
      <c r="D300" s="90" t="s">
        <v>3</v>
      </c>
      <c r="E300" s="90" t="s">
        <v>9</v>
      </c>
      <c r="F300" s="90" t="s">
        <v>11</v>
      </c>
      <c r="G300" s="90" t="s">
        <v>34</v>
      </c>
      <c r="H300" s="90" t="s">
        <v>38</v>
      </c>
      <c r="I300" s="90" t="s">
        <v>84</v>
      </c>
      <c r="J300" s="90">
        <v>1</v>
      </c>
      <c r="K300" s="90" t="s">
        <v>39</v>
      </c>
      <c r="L300" s="90"/>
      <c r="M300" s="90"/>
      <c r="N300" s="92" t="s">
        <v>600</v>
      </c>
      <c r="O300" s="106" t="s">
        <v>325</v>
      </c>
      <c r="P300" s="94" t="s">
        <v>1499</v>
      </c>
      <c r="Q300" s="95" t="s">
        <v>305</v>
      </c>
      <c r="R300" s="96" t="s">
        <v>1500</v>
      </c>
      <c r="S300" s="97"/>
      <c r="T300" s="98"/>
      <c r="U300" s="98"/>
      <c r="V300" s="99"/>
      <c r="W300" s="100" t="s">
        <v>833</v>
      </c>
      <c r="X300" s="99"/>
      <c r="Y300" s="101" t="s">
        <v>1166</v>
      </c>
    </row>
    <row r="301" spans="1:25" s="102" customFormat="1" ht="84">
      <c r="A301" s="88" t="s">
        <v>601</v>
      </c>
      <c r="B301" s="89" t="s">
        <v>259</v>
      </c>
      <c r="C301" s="90" t="s">
        <v>75</v>
      </c>
      <c r="D301" s="90" t="s">
        <v>3</v>
      </c>
      <c r="E301" s="90" t="s">
        <v>9</v>
      </c>
      <c r="F301" s="90" t="s">
        <v>11</v>
      </c>
      <c r="G301" s="90" t="s">
        <v>34</v>
      </c>
      <c r="H301" s="90" t="s">
        <v>38</v>
      </c>
      <c r="I301" s="90" t="s">
        <v>84</v>
      </c>
      <c r="J301" s="90">
        <v>1</v>
      </c>
      <c r="K301" s="90" t="s">
        <v>39</v>
      </c>
      <c r="L301" s="90"/>
      <c r="M301" s="90"/>
      <c r="N301" s="92" t="s">
        <v>601</v>
      </c>
      <c r="O301" s="106" t="s">
        <v>325</v>
      </c>
      <c r="P301" s="94" t="s">
        <v>1501</v>
      </c>
      <c r="Q301" s="95" t="s">
        <v>793</v>
      </c>
      <c r="R301" s="96" t="s">
        <v>1502</v>
      </c>
      <c r="S301" s="97"/>
      <c r="T301" s="98"/>
      <c r="U301" s="98"/>
      <c r="V301" s="99"/>
      <c r="W301" s="100" t="s">
        <v>833</v>
      </c>
      <c r="X301" s="99"/>
      <c r="Y301" s="101" t="s">
        <v>1166</v>
      </c>
    </row>
    <row r="302" spans="1:25" s="102" customFormat="1" ht="48">
      <c r="A302" s="88" t="s">
        <v>602</v>
      </c>
      <c r="B302" s="89" t="s">
        <v>272</v>
      </c>
      <c r="C302" s="90" t="s">
        <v>75</v>
      </c>
      <c r="D302" s="90" t="s">
        <v>3</v>
      </c>
      <c r="E302" s="90" t="s">
        <v>9</v>
      </c>
      <c r="F302" s="90" t="s">
        <v>11</v>
      </c>
      <c r="G302" s="90" t="s">
        <v>35</v>
      </c>
      <c r="H302" s="90" t="s">
        <v>38</v>
      </c>
      <c r="I302" s="90" t="s">
        <v>84</v>
      </c>
      <c r="J302" s="90">
        <v>1</v>
      </c>
      <c r="K302" s="90" t="s">
        <v>39</v>
      </c>
      <c r="L302" s="90"/>
      <c r="M302" s="90"/>
      <c r="N302" s="92" t="s">
        <v>602</v>
      </c>
      <c r="O302" s="106" t="s">
        <v>325</v>
      </c>
      <c r="P302" s="94" t="s">
        <v>1503</v>
      </c>
      <c r="Q302" s="95" t="s">
        <v>1504</v>
      </c>
      <c r="R302" s="96" t="s">
        <v>1505</v>
      </c>
      <c r="S302" s="97"/>
      <c r="T302" s="98"/>
      <c r="U302" s="98"/>
      <c r="V302" s="99"/>
      <c r="W302" s="100" t="s">
        <v>833</v>
      </c>
      <c r="X302" s="99"/>
      <c r="Y302" s="101" t="s">
        <v>1166</v>
      </c>
    </row>
    <row r="303" spans="1:25" s="102" customFormat="1" ht="72">
      <c r="A303" s="88" t="s">
        <v>603</v>
      </c>
      <c r="B303" s="89" t="s">
        <v>272</v>
      </c>
      <c r="C303" s="90" t="s">
        <v>75</v>
      </c>
      <c r="D303" s="90" t="s">
        <v>3</v>
      </c>
      <c r="E303" s="90" t="s">
        <v>9</v>
      </c>
      <c r="F303" s="90" t="s">
        <v>11</v>
      </c>
      <c r="G303" s="90" t="s">
        <v>35</v>
      </c>
      <c r="H303" s="90" t="s">
        <v>38</v>
      </c>
      <c r="I303" s="90" t="s">
        <v>84</v>
      </c>
      <c r="J303" s="90">
        <v>1</v>
      </c>
      <c r="K303" s="90" t="s">
        <v>39</v>
      </c>
      <c r="L303" s="90"/>
      <c r="M303" s="90"/>
      <c r="N303" s="92" t="s">
        <v>603</v>
      </c>
      <c r="O303" s="106" t="s">
        <v>325</v>
      </c>
      <c r="P303" s="94" t="s">
        <v>1506</v>
      </c>
      <c r="Q303" s="95" t="s">
        <v>793</v>
      </c>
      <c r="R303" s="96" t="s">
        <v>1507</v>
      </c>
      <c r="S303" s="97"/>
      <c r="T303" s="98"/>
      <c r="U303" s="98"/>
      <c r="V303" s="99"/>
      <c r="W303" s="100" t="s">
        <v>833</v>
      </c>
      <c r="X303" s="99"/>
      <c r="Y303" s="101" t="s">
        <v>1166</v>
      </c>
    </row>
    <row r="304" spans="1:25" s="102" customFormat="1" ht="84">
      <c r="A304" s="88" t="s">
        <v>604</v>
      </c>
      <c r="B304" s="89" t="s">
        <v>253</v>
      </c>
      <c r="C304" s="90" t="s">
        <v>74</v>
      </c>
      <c r="D304" s="90" t="s">
        <v>3</v>
      </c>
      <c r="E304" s="90" t="s">
        <v>9</v>
      </c>
      <c r="F304" s="90" t="s">
        <v>11</v>
      </c>
      <c r="G304" s="90" t="s">
        <v>35</v>
      </c>
      <c r="H304" s="90" t="s">
        <v>38</v>
      </c>
      <c r="I304" s="90" t="s">
        <v>84</v>
      </c>
      <c r="J304" s="90">
        <v>1</v>
      </c>
      <c r="K304" s="90" t="s">
        <v>39</v>
      </c>
      <c r="L304" s="90"/>
      <c r="M304" s="90"/>
      <c r="N304" s="92" t="s">
        <v>604</v>
      </c>
      <c r="O304" s="106" t="s">
        <v>325</v>
      </c>
      <c r="P304" s="94" t="s">
        <v>1508</v>
      </c>
      <c r="Q304" s="95" t="s">
        <v>316</v>
      </c>
      <c r="R304" s="96" t="s">
        <v>1509</v>
      </c>
      <c r="S304" s="97"/>
      <c r="T304" s="98"/>
      <c r="U304" s="98"/>
      <c r="V304" s="99"/>
      <c r="W304" s="100" t="s">
        <v>833</v>
      </c>
      <c r="X304" s="99"/>
      <c r="Y304" s="101" t="s">
        <v>1166</v>
      </c>
    </row>
    <row r="305" spans="1:25" s="102" customFormat="1" ht="48">
      <c r="A305" s="88" t="s">
        <v>605</v>
      </c>
      <c r="B305" s="89" t="s">
        <v>238</v>
      </c>
      <c r="C305" s="90" t="s">
        <v>74</v>
      </c>
      <c r="D305" s="90" t="s">
        <v>3</v>
      </c>
      <c r="E305" s="90" t="s">
        <v>4</v>
      </c>
      <c r="F305" s="90" t="s">
        <v>237</v>
      </c>
      <c r="G305" s="90" t="s">
        <v>36</v>
      </c>
      <c r="H305" s="90" t="s">
        <v>38</v>
      </c>
      <c r="I305" s="90" t="s">
        <v>84</v>
      </c>
      <c r="J305" s="90">
        <v>2</v>
      </c>
      <c r="K305" s="90" t="s">
        <v>39</v>
      </c>
      <c r="L305" s="90"/>
      <c r="M305" s="90"/>
      <c r="N305" s="92" t="s">
        <v>605</v>
      </c>
      <c r="O305" s="106" t="s">
        <v>325</v>
      </c>
      <c r="P305" s="94" t="s">
        <v>1510</v>
      </c>
      <c r="Q305" s="95" t="s">
        <v>1511</v>
      </c>
      <c r="R305" s="96" t="s">
        <v>1512</v>
      </c>
      <c r="S305" s="97"/>
      <c r="T305" s="98"/>
      <c r="U305" s="98"/>
      <c r="V305" s="99"/>
      <c r="W305" s="100" t="s">
        <v>825</v>
      </c>
      <c r="X305" s="99"/>
      <c r="Y305" s="101" t="s">
        <v>1166</v>
      </c>
    </row>
    <row r="306" spans="1:25" s="102" customFormat="1" ht="136.19999999999999" customHeight="1">
      <c r="A306" s="88" t="s">
        <v>606</v>
      </c>
      <c r="B306" s="112" t="s">
        <v>188</v>
      </c>
      <c r="C306" s="90" t="s">
        <v>74</v>
      </c>
      <c r="D306" s="90" t="s">
        <v>3</v>
      </c>
      <c r="E306" s="90" t="s">
        <v>4</v>
      </c>
      <c r="F306" s="90" t="s">
        <v>5</v>
      </c>
      <c r="G306" s="90" t="s">
        <v>33</v>
      </c>
      <c r="H306" s="90" t="s">
        <v>38</v>
      </c>
      <c r="I306" s="90" t="s">
        <v>84</v>
      </c>
      <c r="J306" s="90">
        <v>1</v>
      </c>
      <c r="K306" s="90" t="s">
        <v>39</v>
      </c>
      <c r="L306" s="90"/>
      <c r="M306" s="90"/>
      <c r="N306" s="92" t="s">
        <v>606</v>
      </c>
      <c r="O306" s="106" t="s">
        <v>325</v>
      </c>
      <c r="P306" s="133" t="s">
        <v>1513</v>
      </c>
      <c r="Q306" s="95" t="s">
        <v>1514</v>
      </c>
      <c r="R306" s="96" t="s">
        <v>1515</v>
      </c>
      <c r="S306" s="97"/>
      <c r="T306" s="98"/>
      <c r="U306" s="98"/>
      <c r="V306" s="99"/>
      <c r="W306" s="100" t="s">
        <v>825</v>
      </c>
      <c r="X306" s="99"/>
      <c r="Y306" s="101" t="s">
        <v>1166</v>
      </c>
    </row>
    <row r="307" spans="1:25" s="102" customFormat="1" ht="126.75" customHeight="1">
      <c r="A307" s="88" t="s">
        <v>607</v>
      </c>
      <c r="B307" s="112" t="s">
        <v>189</v>
      </c>
      <c r="C307" s="90" t="s">
        <v>1516</v>
      </c>
      <c r="D307" s="90" t="s">
        <v>3</v>
      </c>
      <c r="E307" s="90" t="s">
        <v>4</v>
      </c>
      <c r="F307" s="90" t="s">
        <v>5</v>
      </c>
      <c r="G307" s="90" t="s">
        <v>34</v>
      </c>
      <c r="H307" s="90" t="s">
        <v>38</v>
      </c>
      <c r="I307" s="90" t="s">
        <v>84</v>
      </c>
      <c r="J307" s="90">
        <v>1</v>
      </c>
      <c r="K307" s="90" t="s">
        <v>54</v>
      </c>
      <c r="L307" s="90"/>
      <c r="M307" s="90"/>
      <c r="N307" s="92" t="s">
        <v>607</v>
      </c>
      <c r="O307" s="106" t="s">
        <v>325</v>
      </c>
      <c r="P307" s="94" t="s">
        <v>1517</v>
      </c>
      <c r="Q307" s="95" t="s">
        <v>311</v>
      </c>
      <c r="R307" s="96" t="s">
        <v>1518</v>
      </c>
      <c r="S307" s="97"/>
      <c r="T307" s="98"/>
      <c r="U307" s="98"/>
      <c r="V307" s="99"/>
      <c r="W307" s="100" t="s">
        <v>825</v>
      </c>
      <c r="X307" s="99"/>
      <c r="Y307" s="101" t="s">
        <v>1519</v>
      </c>
    </row>
    <row r="308" spans="1:25" s="102" customFormat="1" ht="92.4">
      <c r="A308" s="88" t="s">
        <v>608</v>
      </c>
      <c r="B308" s="112" t="s">
        <v>188</v>
      </c>
      <c r="C308" s="90" t="s">
        <v>74</v>
      </c>
      <c r="D308" s="90" t="s">
        <v>3</v>
      </c>
      <c r="E308" s="90" t="s">
        <v>4</v>
      </c>
      <c r="F308" s="90" t="s">
        <v>5</v>
      </c>
      <c r="G308" s="90" t="s">
        <v>34</v>
      </c>
      <c r="H308" s="90" t="s">
        <v>38</v>
      </c>
      <c r="I308" s="90" t="s">
        <v>84</v>
      </c>
      <c r="J308" s="90">
        <v>1</v>
      </c>
      <c r="K308" s="90" t="s">
        <v>39</v>
      </c>
      <c r="L308" s="90"/>
      <c r="M308" s="90"/>
      <c r="N308" s="92" t="s">
        <v>608</v>
      </c>
      <c r="O308" s="106" t="s">
        <v>325</v>
      </c>
      <c r="P308" s="94" t="s">
        <v>1513</v>
      </c>
      <c r="Q308" s="95" t="s">
        <v>1520</v>
      </c>
      <c r="R308" s="96" t="s">
        <v>1521</v>
      </c>
      <c r="S308" s="97"/>
      <c r="T308" s="98"/>
      <c r="U308" s="98"/>
      <c r="V308" s="99"/>
      <c r="W308" s="100" t="s">
        <v>825</v>
      </c>
      <c r="X308" s="99"/>
      <c r="Y308" s="101" t="s">
        <v>1519</v>
      </c>
    </row>
    <row r="309" spans="1:25" s="102" customFormat="1" ht="139.5" customHeight="1">
      <c r="A309" s="88" t="s">
        <v>609</v>
      </c>
      <c r="B309" s="112" t="s">
        <v>189</v>
      </c>
      <c r="C309" s="90" t="s">
        <v>1516</v>
      </c>
      <c r="D309" s="90" t="s">
        <v>3</v>
      </c>
      <c r="E309" s="90" t="s">
        <v>4</v>
      </c>
      <c r="F309" s="90" t="s">
        <v>5</v>
      </c>
      <c r="G309" s="90" t="s">
        <v>34</v>
      </c>
      <c r="H309" s="90" t="s">
        <v>38</v>
      </c>
      <c r="I309" s="90" t="s">
        <v>84</v>
      </c>
      <c r="J309" s="90">
        <v>1</v>
      </c>
      <c r="K309" s="90" t="s">
        <v>67</v>
      </c>
      <c r="L309" s="90"/>
      <c r="M309" s="90"/>
      <c r="N309" s="92" t="s">
        <v>609</v>
      </c>
      <c r="O309" s="106" t="s">
        <v>325</v>
      </c>
      <c r="P309" s="94" t="s">
        <v>1522</v>
      </c>
      <c r="Q309" s="95" t="s">
        <v>311</v>
      </c>
      <c r="R309" s="96" t="s">
        <v>1523</v>
      </c>
      <c r="S309" s="97"/>
      <c r="T309" s="98"/>
      <c r="U309" s="98"/>
      <c r="V309" s="99"/>
      <c r="W309" s="100" t="s">
        <v>825</v>
      </c>
      <c r="X309" s="99"/>
      <c r="Y309" s="101" t="s">
        <v>1519</v>
      </c>
    </row>
    <row r="310" spans="1:25" s="102" customFormat="1" ht="105.6">
      <c r="A310" s="88" t="s">
        <v>610</v>
      </c>
      <c r="B310" s="112" t="s">
        <v>190</v>
      </c>
      <c r="C310" s="90" t="s">
        <v>1516</v>
      </c>
      <c r="D310" s="90" t="s">
        <v>3</v>
      </c>
      <c r="E310" s="90" t="s">
        <v>4</v>
      </c>
      <c r="F310" s="90" t="s">
        <v>5</v>
      </c>
      <c r="G310" s="90" t="s">
        <v>34</v>
      </c>
      <c r="H310" s="90" t="s">
        <v>38</v>
      </c>
      <c r="I310" s="90" t="s">
        <v>84</v>
      </c>
      <c r="J310" s="90">
        <v>1</v>
      </c>
      <c r="K310" s="90" t="s">
        <v>45</v>
      </c>
      <c r="L310" s="90"/>
      <c r="M310" s="90"/>
      <c r="N310" s="92" t="s">
        <v>610</v>
      </c>
      <c r="O310" s="106" t="s">
        <v>325</v>
      </c>
      <c r="P310" s="94" t="s">
        <v>1524</v>
      </c>
      <c r="Q310" s="95" t="s">
        <v>1525</v>
      </c>
      <c r="R310" s="96" t="s">
        <v>1526</v>
      </c>
      <c r="S310" s="97" t="s">
        <v>1527</v>
      </c>
      <c r="T310" s="98" t="s">
        <v>1215</v>
      </c>
      <c r="U310" s="98"/>
      <c r="V310" s="109" t="s">
        <v>1528</v>
      </c>
      <c r="W310" s="100" t="s">
        <v>825</v>
      </c>
      <c r="X310" s="99" t="s">
        <v>833</v>
      </c>
      <c r="Y310" s="101" t="s">
        <v>1519</v>
      </c>
    </row>
    <row r="311" spans="1:25" s="102" customFormat="1" ht="136.5" customHeight="1">
      <c r="A311" s="88" t="s">
        <v>611</v>
      </c>
      <c r="B311" s="112" t="s">
        <v>191</v>
      </c>
      <c r="C311" s="90" t="s">
        <v>74</v>
      </c>
      <c r="D311" s="90" t="s">
        <v>3</v>
      </c>
      <c r="E311" s="90" t="s">
        <v>4</v>
      </c>
      <c r="F311" s="90" t="s">
        <v>5</v>
      </c>
      <c r="G311" s="90" t="s">
        <v>34</v>
      </c>
      <c r="H311" s="90" t="s">
        <v>38</v>
      </c>
      <c r="I311" s="90" t="s">
        <v>84</v>
      </c>
      <c r="J311" s="90">
        <v>1</v>
      </c>
      <c r="K311" s="90" t="s">
        <v>39</v>
      </c>
      <c r="L311" s="90"/>
      <c r="M311" s="90"/>
      <c r="N311" s="92" t="s">
        <v>611</v>
      </c>
      <c r="O311" s="106" t="s">
        <v>325</v>
      </c>
      <c r="P311" s="94" t="s">
        <v>1529</v>
      </c>
      <c r="Q311" s="95" t="s">
        <v>1530</v>
      </c>
      <c r="R311" s="96" t="s">
        <v>1531</v>
      </c>
      <c r="S311" s="97"/>
      <c r="T311" s="98"/>
      <c r="U311" s="98"/>
      <c r="V311" s="99"/>
      <c r="W311" s="100" t="s">
        <v>825</v>
      </c>
      <c r="X311" s="99"/>
      <c r="Y311" s="101" t="s">
        <v>1519</v>
      </c>
    </row>
    <row r="312" spans="1:25" s="102" customFormat="1" ht="147.75" customHeight="1">
      <c r="A312" s="88" t="s">
        <v>612</v>
      </c>
      <c r="B312" s="112" t="s">
        <v>189</v>
      </c>
      <c r="C312" s="90" t="s">
        <v>1516</v>
      </c>
      <c r="D312" s="90" t="s">
        <v>3</v>
      </c>
      <c r="E312" s="90" t="s">
        <v>4</v>
      </c>
      <c r="F312" s="90" t="s">
        <v>5</v>
      </c>
      <c r="G312" s="90" t="s">
        <v>34</v>
      </c>
      <c r="H312" s="90" t="s">
        <v>38</v>
      </c>
      <c r="I312" s="90" t="s">
        <v>84</v>
      </c>
      <c r="J312" s="90">
        <v>1</v>
      </c>
      <c r="K312" s="90" t="s">
        <v>68</v>
      </c>
      <c r="L312" s="90"/>
      <c r="M312" s="90"/>
      <c r="N312" s="92" t="s">
        <v>612</v>
      </c>
      <c r="O312" s="106" t="s">
        <v>325</v>
      </c>
      <c r="P312" s="94" t="s">
        <v>1517</v>
      </c>
      <c r="Q312" s="95" t="s">
        <v>311</v>
      </c>
      <c r="R312" s="96" t="s">
        <v>1532</v>
      </c>
      <c r="S312" s="97"/>
      <c r="T312" s="98"/>
      <c r="U312" s="98"/>
      <c r="V312" s="99"/>
      <c r="W312" s="100" t="s">
        <v>825</v>
      </c>
      <c r="X312" s="99"/>
      <c r="Y312" s="101" t="s">
        <v>1519</v>
      </c>
    </row>
    <row r="313" spans="1:25" s="102" customFormat="1" ht="131.25" customHeight="1">
      <c r="A313" s="88" t="s">
        <v>613</v>
      </c>
      <c r="B313" s="112" t="s">
        <v>191</v>
      </c>
      <c r="C313" s="90" t="s">
        <v>74</v>
      </c>
      <c r="D313" s="90" t="s">
        <v>3</v>
      </c>
      <c r="E313" s="90" t="s">
        <v>4</v>
      </c>
      <c r="F313" s="90" t="s">
        <v>5</v>
      </c>
      <c r="G313" s="90" t="s">
        <v>34</v>
      </c>
      <c r="H313" s="90" t="s">
        <v>38</v>
      </c>
      <c r="I313" s="90" t="s">
        <v>84</v>
      </c>
      <c r="J313" s="90">
        <v>1</v>
      </c>
      <c r="K313" s="90" t="s">
        <v>39</v>
      </c>
      <c r="L313" s="90"/>
      <c r="M313" s="90"/>
      <c r="N313" s="92" t="s">
        <v>613</v>
      </c>
      <c r="O313" s="106" t="s">
        <v>325</v>
      </c>
      <c r="P313" s="94" t="s">
        <v>1533</v>
      </c>
      <c r="Q313" s="95" t="s">
        <v>1530</v>
      </c>
      <c r="R313" s="96" t="s">
        <v>1534</v>
      </c>
      <c r="S313" s="97"/>
      <c r="T313" s="98"/>
      <c r="U313" s="98"/>
      <c r="V313" s="99"/>
      <c r="W313" s="100" t="s">
        <v>825</v>
      </c>
      <c r="X313" s="99"/>
      <c r="Y313" s="101" t="s">
        <v>1519</v>
      </c>
    </row>
    <row r="314" spans="1:25" s="102" customFormat="1" ht="132" customHeight="1">
      <c r="A314" s="88" t="s">
        <v>614</v>
      </c>
      <c r="B314" s="112" t="s">
        <v>192</v>
      </c>
      <c r="C314" s="90" t="s">
        <v>74</v>
      </c>
      <c r="D314" s="90" t="s">
        <v>3</v>
      </c>
      <c r="E314" s="90" t="s">
        <v>4</v>
      </c>
      <c r="F314" s="90" t="s">
        <v>5</v>
      </c>
      <c r="G314" s="90" t="s">
        <v>34</v>
      </c>
      <c r="H314" s="90" t="s">
        <v>38</v>
      </c>
      <c r="I314" s="90" t="s">
        <v>84</v>
      </c>
      <c r="J314" s="90">
        <v>1</v>
      </c>
      <c r="K314" s="90" t="s">
        <v>39</v>
      </c>
      <c r="L314" s="90"/>
      <c r="M314" s="90"/>
      <c r="N314" s="92" t="s">
        <v>614</v>
      </c>
      <c r="O314" s="106" t="s">
        <v>325</v>
      </c>
      <c r="P314" s="94" t="s">
        <v>1535</v>
      </c>
      <c r="Q314" s="95" t="s">
        <v>1536</v>
      </c>
      <c r="R314" s="96" t="s">
        <v>1537</v>
      </c>
      <c r="S314" s="97" t="s">
        <v>1538</v>
      </c>
      <c r="T314" s="98" t="s">
        <v>1215</v>
      </c>
      <c r="U314" s="98"/>
      <c r="V314" s="109" t="s">
        <v>1528</v>
      </c>
      <c r="W314" s="100" t="s">
        <v>825</v>
      </c>
      <c r="X314" s="99" t="s">
        <v>833</v>
      </c>
      <c r="Y314" s="101" t="s">
        <v>1519</v>
      </c>
    </row>
    <row r="315" spans="1:25" s="102" customFormat="1" ht="110.25" customHeight="1">
      <c r="A315" s="88" t="s">
        <v>615</v>
      </c>
      <c r="B315" s="112" t="s">
        <v>189</v>
      </c>
      <c r="C315" s="90" t="s">
        <v>1516</v>
      </c>
      <c r="D315" s="90" t="s">
        <v>3</v>
      </c>
      <c r="E315" s="90" t="s">
        <v>4</v>
      </c>
      <c r="F315" s="90" t="s">
        <v>5</v>
      </c>
      <c r="G315" s="90" t="s">
        <v>35</v>
      </c>
      <c r="H315" s="90" t="s">
        <v>38</v>
      </c>
      <c r="I315" s="90" t="s">
        <v>84</v>
      </c>
      <c r="J315" s="90">
        <v>1</v>
      </c>
      <c r="K315" s="90" t="s">
        <v>40</v>
      </c>
      <c r="L315" s="90"/>
      <c r="M315" s="90"/>
      <c r="N315" s="92" t="s">
        <v>615</v>
      </c>
      <c r="O315" s="106" t="s">
        <v>325</v>
      </c>
      <c r="P315" s="94" t="s">
        <v>1517</v>
      </c>
      <c r="Q315" s="95" t="s">
        <v>307</v>
      </c>
      <c r="R315" s="96" t="s">
        <v>1539</v>
      </c>
      <c r="S315" s="97"/>
      <c r="T315" s="98"/>
      <c r="U315" s="98"/>
      <c r="V315" s="99"/>
      <c r="W315" s="100" t="s">
        <v>825</v>
      </c>
      <c r="X315" s="99"/>
      <c r="Y315" s="101" t="s">
        <v>1519</v>
      </c>
    </row>
    <row r="316" spans="1:25" s="102" customFormat="1" ht="180.75" customHeight="1">
      <c r="A316" s="88" t="s">
        <v>616</v>
      </c>
      <c r="B316" s="112" t="s">
        <v>190</v>
      </c>
      <c r="C316" s="90" t="s">
        <v>1516</v>
      </c>
      <c r="D316" s="90" t="s">
        <v>3</v>
      </c>
      <c r="E316" s="90" t="s">
        <v>4</v>
      </c>
      <c r="F316" s="90" t="s">
        <v>5</v>
      </c>
      <c r="G316" s="90" t="s">
        <v>34</v>
      </c>
      <c r="H316" s="90" t="s">
        <v>38</v>
      </c>
      <c r="I316" s="90" t="s">
        <v>84</v>
      </c>
      <c r="J316" s="90">
        <v>1</v>
      </c>
      <c r="K316" s="90" t="s">
        <v>67</v>
      </c>
      <c r="L316" s="90"/>
      <c r="M316" s="90"/>
      <c r="N316" s="92" t="s">
        <v>616</v>
      </c>
      <c r="O316" s="106" t="s">
        <v>325</v>
      </c>
      <c r="P316" s="94" t="s">
        <v>1540</v>
      </c>
      <c r="Q316" s="95" t="s">
        <v>1541</v>
      </c>
      <c r="R316" s="96" t="s">
        <v>1542</v>
      </c>
      <c r="S316" s="97"/>
      <c r="T316" s="98"/>
      <c r="U316" s="98"/>
      <c r="V316" s="99"/>
      <c r="W316" s="100" t="s">
        <v>825</v>
      </c>
      <c r="X316" s="99"/>
      <c r="Y316" s="101" t="s">
        <v>1519</v>
      </c>
    </row>
    <row r="317" spans="1:25" s="102" customFormat="1" ht="118.8">
      <c r="A317" s="88" t="s">
        <v>617</v>
      </c>
      <c r="B317" s="112" t="s">
        <v>190</v>
      </c>
      <c r="C317" s="90" t="s">
        <v>1516</v>
      </c>
      <c r="D317" s="90" t="s">
        <v>3</v>
      </c>
      <c r="E317" s="90" t="s">
        <v>4</v>
      </c>
      <c r="F317" s="90" t="s">
        <v>5</v>
      </c>
      <c r="G317" s="90" t="s">
        <v>34</v>
      </c>
      <c r="H317" s="90" t="s">
        <v>38</v>
      </c>
      <c r="I317" s="90" t="s">
        <v>84</v>
      </c>
      <c r="J317" s="90">
        <v>1</v>
      </c>
      <c r="K317" s="90" t="s">
        <v>60</v>
      </c>
      <c r="L317" s="90"/>
      <c r="M317" s="90"/>
      <c r="N317" s="92" t="s">
        <v>617</v>
      </c>
      <c r="O317" s="106" t="s">
        <v>325</v>
      </c>
      <c r="P317" s="94" t="s">
        <v>1543</v>
      </c>
      <c r="Q317" s="95" t="s">
        <v>1544</v>
      </c>
      <c r="R317" s="96" t="s">
        <v>1545</v>
      </c>
      <c r="S317" s="97"/>
      <c r="T317" s="98"/>
      <c r="U317" s="98"/>
      <c r="V317" s="99"/>
      <c r="W317" s="100" t="s">
        <v>825</v>
      </c>
      <c r="X317" s="99"/>
      <c r="Y317" s="101" t="s">
        <v>1519</v>
      </c>
    </row>
    <row r="318" spans="1:25" s="102" customFormat="1" ht="118.8">
      <c r="A318" s="88" t="s">
        <v>618</v>
      </c>
      <c r="B318" s="112" t="s">
        <v>190</v>
      </c>
      <c r="C318" s="90" t="s">
        <v>1516</v>
      </c>
      <c r="D318" s="90" t="s">
        <v>3</v>
      </c>
      <c r="E318" s="90" t="s">
        <v>4</v>
      </c>
      <c r="F318" s="90" t="s">
        <v>5</v>
      </c>
      <c r="G318" s="90" t="s">
        <v>35</v>
      </c>
      <c r="H318" s="90" t="s">
        <v>38</v>
      </c>
      <c r="I318" s="90" t="s">
        <v>84</v>
      </c>
      <c r="J318" s="90">
        <v>1</v>
      </c>
      <c r="K318" s="90" t="s">
        <v>60</v>
      </c>
      <c r="L318" s="90"/>
      <c r="M318" s="90"/>
      <c r="N318" s="92" t="s">
        <v>618</v>
      </c>
      <c r="O318" s="106" t="s">
        <v>325</v>
      </c>
      <c r="P318" s="94" t="s">
        <v>1546</v>
      </c>
      <c r="Q318" s="95" t="s">
        <v>1547</v>
      </c>
      <c r="R318" s="96" t="s">
        <v>1548</v>
      </c>
      <c r="S318" s="97"/>
      <c r="T318" s="98"/>
      <c r="U318" s="98"/>
      <c r="V318" s="99"/>
      <c r="W318" s="100" t="s">
        <v>825</v>
      </c>
      <c r="X318" s="99"/>
      <c r="Y318" s="101" t="s">
        <v>1519</v>
      </c>
    </row>
    <row r="319" spans="1:25" s="102" customFormat="1" ht="134.25" customHeight="1">
      <c r="A319" s="88" t="s">
        <v>619</v>
      </c>
      <c r="B319" s="112" t="s">
        <v>189</v>
      </c>
      <c r="C319" s="90" t="s">
        <v>1516</v>
      </c>
      <c r="D319" s="90" t="s">
        <v>3</v>
      </c>
      <c r="E319" s="90" t="s">
        <v>4</v>
      </c>
      <c r="F319" s="90" t="s">
        <v>5</v>
      </c>
      <c r="G319" s="90" t="s">
        <v>34</v>
      </c>
      <c r="H319" s="90" t="s">
        <v>38</v>
      </c>
      <c r="I319" s="90" t="s">
        <v>84</v>
      </c>
      <c r="J319" s="90">
        <v>1</v>
      </c>
      <c r="K319" s="90" t="s">
        <v>46</v>
      </c>
      <c r="L319" s="90"/>
      <c r="M319" s="90"/>
      <c r="N319" s="92" t="s">
        <v>619</v>
      </c>
      <c r="O319" s="106" t="s">
        <v>325</v>
      </c>
      <c r="P319" s="94" t="s">
        <v>1517</v>
      </c>
      <c r="Q319" s="95" t="s">
        <v>311</v>
      </c>
      <c r="R319" s="96" t="s">
        <v>1549</v>
      </c>
      <c r="S319" s="97"/>
      <c r="T319" s="98"/>
      <c r="U319" s="98"/>
      <c r="V319" s="99"/>
      <c r="W319" s="100" t="s">
        <v>825</v>
      </c>
      <c r="X319" s="99"/>
      <c r="Y319" s="101" t="s">
        <v>1519</v>
      </c>
    </row>
    <row r="320" spans="1:25" s="102" customFormat="1" ht="156">
      <c r="A320" s="88" t="s">
        <v>620</v>
      </c>
      <c r="B320" s="89" t="s">
        <v>190</v>
      </c>
      <c r="C320" s="90" t="s">
        <v>1516</v>
      </c>
      <c r="D320" s="90" t="s">
        <v>3</v>
      </c>
      <c r="E320" s="90" t="s">
        <v>4</v>
      </c>
      <c r="F320" s="90" t="s">
        <v>5</v>
      </c>
      <c r="G320" s="90" t="s">
        <v>34</v>
      </c>
      <c r="H320" s="90" t="s">
        <v>38</v>
      </c>
      <c r="I320" s="90" t="s">
        <v>84</v>
      </c>
      <c r="J320" s="90">
        <v>1</v>
      </c>
      <c r="K320" s="90" t="s">
        <v>65</v>
      </c>
      <c r="L320" s="90"/>
      <c r="M320" s="90"/>
      <c r="N320" s="92" t="s">
        <v>620</v>
      </c>
      <c r="O320" s="106" t="s">
        <v>325</v>
      </c>
      <c r="P320" s="94" t="s">
        <v>1550</v>
      </c>
      <c r="Q320" s="95" t="s">
        <v>1551</v>
      </c>
      <c r="R320" s="96" t="s">
        <v>1552</v>
      </c>
      <c r="S320" s="97"/>
      <c r="T320" s="98"/>
      <c r="U320" s="98"/>
      <c r="V320" s="99"/>
      <c r="W320" s="100" t="s">
        <v>825</v>
      </c>
      <c r="X320" s="99"/>
      <c r="Y320" s="101" t="s">
        <v>1519</v>
      </c>
    </row>
    <row r="321" spans="1:25" s="102" customFormat="1" ht="118.5" customHeight="1">
      <c r="A321" s="88" t="s">
        <v>621</v>
      </c>
      <c r="B321" s="89" t="s">
        <v>189</v>
      </c>
      <c r="C321" s="90" t="s">
        <v>1516</v>
      </c>
      <c r="D321" s="90" t="s">
        <v>3</v>
      </c>
      <c r="E321" s="90" t="s">
        <v>4</v>
      </c>
      <c r="F321" s="90" t="s">
        <v>5</v>
      </c>
      <c r="G321" s="90" t="s">
        <v>34</v>
      </c>
      <c r="H321" s="90" t="s">
        <v>38</v>
      </c>
      <c r="I321" s="90" t="s">
        <v>84</v>
      </c>
      <c r="J321" s="90">
        <v>1</v>
      </c>
      <c r="K321" s="90" t="s">
        <v>64</v>
      </c>
      <c r="L321" s="90"/>
      <c r="M321" s="90"/>
      <c r="N321" s="92" t="s">
        <v>621</v>
      </c>
      <c r="O321" s="106" t="s">
        <v>325</v>
      </c>
      <c r="P321" s="94" t="s">
        <v>1517</v>
      </c>
      <c r="Q321" s="95" t="s">
        <v>311</v>
      </c>
      <c r="R321" s="96" t="s">
        <v>1553</v>
      </c>
      <c r="S321" s="97"/>
      <c r="T321" s="98"/>
      <c r="U321" s="98"/>
      <c r="V321" s="99"/>
      <c r="W321" s="100" t="s">
        <v>825</v>
      </c>
      <c r="X321" s="99"/>
      <c r="Y321" s="101" t="s">
        <v>1519</v>
      </c>
    </row>
    <row r="322" spans="1:25" s="102" customFormat="1" ht="118.8">
      <c r="A322" s="88" t="s">
        <v>622</v>
      </c>
      <c r="B322" s="89" t="s">
        <v>189</v>
      </c>
      <c r="C322" s="90" t="s">
        <v>1516</v>
      </c>
      <c r="D322" s="90" t="s">
        <v>3</v>
      </c>
      <c r="E322" s="90" t="s">
        <v>4</v>
      </c>
      <c r="F322" s="90" t="s">
        <v>5</v>
      </c>
      <c r="G322" s="90" t="s">
        <v>34</v>
      </c>
      <c r="H322" s="90" t="s">
        <v>38</v>
      </c>
      <c r="I322" s="90" t="s">
        <v>84</v>
      </c>
      <c r="J322" s="90">
        <v>1</v>
      </c>
      <c r="K322" s="90" t="s">
        <v>67</v>
      </c>
      <c r="L322" s="90"/>
      <c r="M322" s="90"/>
      <c r="N322" s="92" t="s">
        <v>622</v>
      </c>
      <c r="O322" s="106" t="s">
        <v>325</v>
      </c>
      <c r="P322" s="94" t="s">
        <v>1554</v>
      </c>
      <c r="Q322" s="95" t="s">
        <v>311</v>
      </c>
      <c r="R322" s="96" t="s">
        <v>1555</v>
      </c>
      <c r="S322" s="97"/>
      <c r="T322" s="98"/>
      <c r="U322" s="98"/>
      <c r="V322" s="99"/>
      <c r="W322" s="100" t="s">
        <v>825</v>
      </c>
      <c r="X322" s="99"/>
      <c r="Y322" s="101" t="s">
        <v>1519</v>
      </c>
    </row>
    <row r="323" spans="1:25" s="102" customFormat="1" ht="96">
      <c r="A323" s="88" t="s">
        <v>623</v>
      </c>
      <c r="B323" s="89" t="s">
        <v>190</v>
      </c>
      <c r="C323" s="90" t="s">
        <v>1516</v>
      </c>
      <c r="D323" s="90" t="s">
        <v>3</v>
      </c>
      <c r="E323" s="90" t="s">
        <v>4</v>
      </c>
      <c r="F323" s="90" t="s">
        <v>5</v>
      </c>
      <c r="G323" s="90" t="s">
        <v>34</v>
      </c>
      <c r="H323" s="90" t="s">
        <v>38</v>
      </c>
      <c r="I323" s="90" t="s">
        <v>84</v>
      </c>
      <c r="J323" s="90">
        <v>1</v>
      </c>
      <c r="K323" s="90" t="s">
        <v>56</v>
      </c>
      <c r="L323" s="90"/>
      <c r="M323" s="90"/>
      <c r="N323" s="92" t="s">
        <v>623</v>
      </c>
      <c r="O323" s="106" t="s">
        <v>325</v>
      </c>
      <c r="P323" s="94" t="s">
        <v>1556</v>
      </c>
      <c r="Q323" s="95" t="s">
        <v>1557</v>
      </c>
      <c r="R323" s="96" t="s">
        <v>1558</v>
      </c>
      <c r="S323" s="97"/>
      <c r="T323" s="98"/>
      <c r="U323" s="98"/>
      <c r="V323" s="99"/>
      <c r="W323" s="100" t="s">
        <v>825</v>
      </c>
      <c r="X323" s="99"/>
      <c r="Y323" s="101" t="s">
        <v>1519</v>
      </c>
    </row>
    <row r="324" spans="1:25" s="102" customFormat="1" ht="155.25" customHeight="1">
      <c r="A324" s="88" t="s">
        <v>624</v>
      </c>
      <c r="B324" s="89" t="s">
        <v>190</v>
      </c>
      <c r="C324" s="90" t="s">
        <v>1516</v>
      </c>
      <c r="D324" s="90" t="s">
        <v>3</v>
      </c>
      <c r="E324" s="90" t="s">
        <v>4</v>
      </c>
      <c r="F324" s="90" t="s">
        <v>5</v>
      </c>
      <c r="G324" s="90" t="s">
        <v>34</v>
      </c>
      <c r="H324" s="90" t="s">
        <v>38</v>
      </c>
      <c r="I324" s="90" t="s">
        <v>84</v>
      </c>
      <c r="J324" s="90">
        <v>1</v>
      </c>
      <c r="K324" s="90" t="s">
        <v>60</v>
      </c>
      <c r="L324" s="90"/>
      <c r="M324" s="90"/>
      <c r="N324" s="92" t="s">
        <v>624</v>
      </c>
      <c r="O324" s="106" t="s">
        <v>325</v>
      </c>
      <c r="P324" s="94" t="s">
        <v>1559</v>
      </c>
      <c r="Q324" s="95" t="s">
        <v>1560</v>
      </c>
      <c r="R324" s="96" t="s">
        <v>1561</v>
      </c>
      <c r="S324" s="97"/>
      <c r="T324" s="98"/>
      <c r="U324" s="98"/>
      <c r="V324" s="99"/>
      <c r="W324" s="100" t="s">
        <v>825</v>
      </c>
      <c r="X324" s="99"/>
      <c r="Y324" s="101" t="s">
        <v>1519</v>
      </c>
    </row>
    <row r="325" spans="1:25" s="102" customFormat="1" ht="132">
      <c r="A325" s="88" t="s">
        <v>625</v>
      </c>
      <c r="B325" s="89" t="s">
        <v>190</v>
      </c>
      <c r="C325" s="90" t="s">
        <v>1516</v>
      </c>
      <c r="D325" s="90" t="s">
        <v>3</v>
      </c>
      <c r="E325" s="90" t="s">
        <v>4</v>
      </c>
      <c r="F325" s="90" t="s">
        <v>5</v>
      </c>
      <c r="G325" s="90" t="s">
        <v>35</v>
      </c>
      <c r="H325" s="90" t="s">
        <v>38</v>
      </c>
      <c r="I325" s="90" t="s">
        <v>84</v>
      </c>
      <c r="J325" s="90">
        <v>1</v>
      </c>
      <c r="K325" s="90" t="s">
        <v>46</v>
      </c>
      <c r="L325" s="90"/>
      <c r="M325" s="90"/>
      <c r="N325" s="92" t="s">
        <v>625</v>
      </c>
      <c r="O325" s="106" t="s">
        <v>325</v>
      </c>
      <c r="P325" s="94" t="s">
        <v>1562</v>
      </c>
      <c r="Q325" s="95" t="s">
        <v>1563</v>
      </c>
      <c r="R325" s="96" t="s">
        <v>1564</v>
      </c>
      <c r="S325" s="97"/>
      <c r="T325" s="98"/>
      <c r="U325" s="98"/>
      <c r="V325" s="99"/>
      <c r="W325" s="100" t="s">
        <v>825</v>
      </c>
      <c r="X325" s="99"/>
      <c r="Y325" s="101" t="s">
        <v>1519</v>
      </c>
    </row>
    <row r="326" spans="1:25" s="102" customFormat="1" ht="114.75" customHeight="1">
      <c r="A326" s="88" t="s">
        <v>626</v>
      </c>
      <c r="B326" s="89" t="s">
        <v>189</v>
      </c>
      <c r="C326" s="90" t="s">
        <v>1516</v>
      </c>
      <c r="D326" s="90" t="s">
        <v>3</v>
      </c>
      <c r="E326" s="90" t="s">
        <v>4</v>
      </c>
      <c r="F326" s="90" t="s">
        <v>5</v>
      </c>
      <c r="G326" s="90" t="s">
        <v>35</v>
      </c>
      <c r="H326" s="90" t="s">
        <v>38</v>
      </c>
      <c r="I326" s="90" t="s">
        <v>84</v>
      </c>
      <c r="J326" s="90">
        <v>1</v>
      </c>
      <c r="K326" s="90" t="s">
        <v>64</v>
      </c>
      <c r="L326" s="90"/>
      <c r="M326" s="90"/>
      <c r="N326" s="92" t="s">
        <v>626</v>
      </c>
      <c r="O326" s="106" t="s">
        <v>325</v>
      </c>
      <c r="P326" s="94" t="s">
        <v>1517</v>
      </c>
      <c r="Q326" s="95" t="s">
        <v>311</v>
      </c>
      <c r="R326" s="96" t="s">
        <v>1565</v>
      </c>
      <c r="S326" s="97"/>
      <c r="T326" s="98"/>
      <c r="U326" s="98"/>
      <c r="V326" s="99"/>
      <c r="W326" s="100" t="s">
        <v>825</v>
      </c>
      <c r="X326" s="99"/>
      <c r="Y326" s="101" t="s">
        <v>1519</v>
      </c>
    </row>
    <row r="327" spans="1:25" s="102" customFormat="1" ht="108">
      <c r="A327" s="88" t="s">
        <v>627</v>
      </c>
      <c r="B327" s="89" t="s">
        <v>189</v>
      </c>
      <c r="C327" s="90" t="s">
        <v>1516</v>
      </c>
      <c r="D327" s="90" t="s">
        <v>3</v>
      </c>
      <c r="E327" s="90" t="s">
        <v>4</v>
      </c>
      <c r="F327" s="90" t="s">
        <v>5</v>
      </c>
      <c r="G327" s="90" t="s">
        <v>35</v>
      </c>
      <c r="H327" s="90" t="s">
        <v>38</v>
      </c>
      <c r="I327" s="90" t="s">
        <v>84</v>
      </c>
      <c r="J327" s="90">
        <v>1</v>
      </c>
      <c r="K327" s="90" t="s">
        <v>45</v>
      </c>
      <c r="L327" s="90"/>
      <c r="M327" s="90"/>
      <c r="N327" s="92" t="s">
        <v>627</v>
      </c>
      <c r="O327" s="106" t="s">
        <v>325</v>
      </c>
      <c r="P327" s="94" t="s">
        <v>1566</v>
      </c>
      <c r="Q327" s="95" t="s">
        <v>1567</v>
      </c>
      <c r="R327" s="96" t="s">
        <v>1568</v>
      </c>
      <c r="S327" s="97"/>
      <c r="T327" s="98"/>
      <c r="U327" s="98"/>
      <c r="V327" s="99"/>
      <c r="W327" s="100" t="s">
        <v>825</v>
      </c>
      <c r="X327" s="99"/>
      <c r="Y327" s="101" t="s">
        <v>1519</v>
      </c>
    </row>
    <row r="328" spans="1:25" s="102" customFormat="1" ht="84">
      <c r="A328" s="88" t="s">
        <v>628</v>
      </c>
      <c r="B328" s="89" t="s">
        <v>194</v>
      </c>
      <c r="C328" s="90" t="s">
        <v>1516</v>
      </c>
      <c r="D328" s="90" t="s">
        <v>3</v>
      </c>
      <c r="E328" s="90" t="s">
        <v>4</v>
      </c>
      <c r="F328" s="90" t="s">
        <v>5</v>
      </c>
      <c r="G328" s="90" t="s">
        <v>35</v>
      </c>
      <c r="H328" s="90" t="s">
        <v>38</v>
      </c>
      <c r="I328" s="90" t="s">
        <v>84</v>
      </c>
      <c r="J328" s="90">
        <v>1</v>
      </c>
      <c r="K328" s="90" t="s">
        <v>39</v>
      </c>
      <c r="L328" s="90"/>
      <c r="M328" s="90"/>
      <c r="N328" s="92" t="s">
        <v>628</v>
      </c>
      <c r="O328" s="106" t="s">
        <v>325</v>
      </c>
      <c r="P328" s="94" t="s">
        <v>1570</v>
      </c>
      <c r="Q328" s="95" t="s">
        <v>1571</v>
      </c>
      <c r="R328" s="96" t="s">
        <v>1572</v>
      </c>
      <c r="S328" s="97"/>
      <c r="T328" s="98"/>
      <c r="U328" s="98"/>
      <c r="V328" s="99"/>
      <c r="W328" s="100" t="s">
        <v>825</v>
      </c>
      <c r="X328" s="99"/>
      <c r="Y328" s="101" t="s">
        <v>1519</v>
      </c>
    </row>
    <row r="329" spans="1:25" s="102" customFormat="1" ht="134.25" customHeight="1">
      <c r="A329" s="88" t="s">
        <v>629</v>
      </c>
      <c r="B329" s="89" t="s">
        <v>189</v>
      </c>
      <c r="C329" s="90" t="s">
        <v>1516</v>
      </c>
      <c r="D329" s="90" t="s">
        <v>3</v>
      </c>
      <c r="E329" s="90" t="s">
        <v>4</v>
      </c>
      <c r="F329" s="90" t="s">
        <v>5</v>
      </c>
      <c r="G329" s="90" t="s">
        <v>35</v>
      </c>
      <c r="H329" s="90" t="s">
        <v>38</v>
      </c>
      <c r="I329" s="90" t="s">
        <v>84</v>
      </c>
      <c r="J329" s="90">
        <v>1</v>
      </c>
      <c r="K329" s="90" t="s">
        <v>54</v>
      </c>
      <c r="L329" s="90"/>
      <c r="M329" s="90"/>
      <c r="N329" s="92" t="s">
        <v>629</v>
      </c>
      <c r="O329" s="106" t="s">
        <v>325</v>
      </c>
      <c r="P329" s="94" t="s">
        <v>1517</v>
      </c>
      <c r="Q329" s="95" t="s">
        <v>311</v>
      </c>
      <c r="R329" s="96" t="s">
        <v>1573</v>
      </c>
      <c r="S329" s="97"/>
      <c r="T329" s="98"/>
      <c r="U329" s="98"/>
      <c r="V329" s="99"/>
      <c r="W329" s="100" t="s">
        <v>825</v>
      </c>
      <c r="X329" s="99"/>
      <c r="Y329" s="101" t="s">
        <v>1519</v>
      </c>
    </row>
    <row r="330" spans="1:25" s="102" customFormat="1" ht="118.8">
      <c r="A330" s="88" t="s">
        <v>630</v>
      </c>
      <c r="B330" s="89" t="s">
        <v>193</v>
      </c>
      <c r="C330" s="90" t="s">
        <v>74</v>
      </c>
      <c r="D330" s="90" t="s">
        <v>3</v>
      </c>
      <c r="E330" s="90" t="s">
        <v>4</v>
      </c>
      <c r="F330" s="90" t="s">
        <v>5</v>
      </c>
      <c r="G330" s="90" t="s">
        <v>35</v>
      </c>
      <c r="H330" s="90" t="s">
        <v>38</v>
      </c>
      <c r="I330" s="90" t="s">
        <v>84</v>
      </c>
      <c r="J330" s="90">
        <v>1</v>
      </c>
      <c r="K330" s="90" t="s">
        <v>39</v>
      </c>
      <c r="L330" s="90"/>
      <c r="M330" s="90"/>
      <c r="N330" s="92" t="s">
        <v>630</v>
      </c>
      <c r="O330" s="106" t="s">
        <v>325</v>
      </c>
      <c r="P330" s="94" t="s">
        <v>1569</v>
      </c>
      <c r="Q330" s="105" t="s">
        <v>1575</v>
      </c>
      <c r="R330" s="96" t="s">
        <v>1576</v>
      </c>
      <c r="S330" s="103" t="s">
        <v>1577</v>
      </c>
      <c r="T330" s="113" t="s">
        <v>1143</v>
      </c>
      <c r="U330" s="98" t="s">
        <v>1144</v>
      </c>
      <c r="V330" s="104"/>
      <c r="W330" s="108" t="s">
        <v>1574</v>
      </c>
      <c r="X330" s="99" t="s">
        <v>833</v>
      </c>
      <c r="Y330" s="101" t="s">
        <v>1519</v>
      </c>
    </row>
    <row r="331" spans="1:25" s="102" customFormat="1" ht="136.5" customHeight="1">
      <c r="A331" s="88" t="s">
        <v>631</v>
      </c>
      <c r="B331" s="89" t="s">
        <v>189</v>
      </c>
      <c r="C331" s="90" t="s">
        <v>1516</v>
      </c>
      <c r="D331" s="90" t="s">
        <v>3</v>
      </c>
      <c r="E331" s="90" t="s">
        <v>4</v>
      </c>
      <c r="F331" s="90" t="s">
        <v>5</v>
      </c>
      <c r="G331" s="90" t="s">
        <v>35</v>
      </c>
      <c r="H331" s="90" t="s">
        <v>38</v>
      </c>
      <c r="I331" s="90" t="s">
        <v>84</v>
      </c>
      <c r="J331" s="90">
        <v>1</v>
      </c>
      <c r="K331" s="90" t="s">
        <v>60</v>
      </c>
      <c r="L331" s="90"/>
      <c r="M331" s="90"/>
      <c r="N331" s="92" t="s">
        <v>631</v>
      </c>
      <c r="O331" s="106" t="s">
        <v>325</v>
      </c>
      <c r="P331" s="94" t="s">
        <v>1578</v>
      </c>
      <c r="Q331" s="95" t="s">
        <v>308</v>
      </c>
      <c r="R331" s="96" t="s">
        <v>1579</v>
      </c>
      <c r="S331" s="97"/>
      <c r="T331" s="98"/>
      <c r="U331" s="98"/>
      <c r="V331" s="99"/>
      <c r="W331" s="100" t="s">
        <v>825</v>
      </c>
      <c r="X331" s="99"/>
      <c r="Y331" s="101" t="s">
        <v>1519</v>
      </c>
    </row>
    <row r="332" spans="1:25" s="102" customFormat="1" ht="92.4">
      <c r="A332" s="88" t="s">
        <v>632</v>
      </c>
      <c r="B332" s="89" t="s">
        <v>190</v>
      </c>
      <c r="C332" s="90" t="s">
        <v>1516</v>
      </c>
      <c r="D332" s="90" t="s">
        <v>3</v>
      </c>
      <c r="E332" s="90" t="s">
        <v>4</v>
      </c>
      <c r="F332" s="90" t="s">
        <v>5</v>
      </c>
      <c r="G332" s="90" t="s">
        <v>36</v>
      </c>
      <c r="H332" s="90" t="s">
        <v>38</v>
      </c>
      <c r="I332" s="90" t="s">
        <v>84</v>
      </c>
      <c r="J332" s="90">
        <v>1</v>
      </c>
      <c r="K332" s="90" t="s">
        <v>40</v>
      </c>
      <c r="L332" s="90"/>
      <c r="M332" s="90"/>
      <c r="N332" s="92" t="s">
        <v>632</v>
      </c>
      <c r="O332" s="106" t="s">
        <v>325</v>
      </c>
      <c r="P332" s="94" t="s">
        <v>1580</v>
      </c>
      <c r="Q332" s="95" t="s">
        <v>1581</v>
      </c>
      <c r="R332" s="96" t="s">
        <v>1582</v>
      </c>
      <c r="S332" s="97"/>
      <c r="T332" s="98"/>
      <c r="U332" s="98"/>
      <c r="V332" s="99"/>
      <c r="W332" s="100" t="s">
        <v>825</v>
      </c>
      <c r="X332" s="99"/>
      <c r="Y332" s="101" t="s">
        <v>1519</v>
      </c>
    </row>
    <row r="333" spans="1:25" s="102" customFormat="1" ht="118.8">
      <c r="A333" s="88" t="s">
        <v>633</v>
      </c>
      <c r="B333" s="89" t="s">
        <v>190</v>
      </c>
      <c r="C333" s="90" t="s">
        <v>1516</v>
      </c>
      <c r="D333" s="90" t="s">
        <v>3</v>
      </c>
      <c r="E333" s="90" t="s">
        <v>4</v>
      </c>
      <c r="F333" s="90" t="s">
        <v>5</v>
      </c>
      <c r="G333" s="90" t="s">
        <v>36</v>
      </c>
      <c r="H333" s="90" t="s">
        <v>38</v>
      </c>
      <c r="I333" s="90" t="s">
        <v>84</v>
      </c>
      <c r="J333" s="90">
        <v>1</v>
      </c>
      <c r="K333" s="90" t="s">
        <v>68</v>
      </c>
      <c r="L333" s="90"/>
      <c r="M333" s="90"/>
      <c r="N333" s="92" t="s">
        <v>633</v>
      </c>
      <c r="O333" s="106" t="s">
        <v>325</v>
      </c>
      <c r="P333" s="94" t="s">
        <v>1583</v>
      </c>
      <c r="Q333" s="95" t="s">
        <v>1584</v>
      </c>
      <c r="R333" s="96" t="s">
        <v>1585</v>
      </c>
      <c r="S333" s="97"/>
      <c r="T333" s="98"/>
      <c r="U333" s="98"/>
      <c r="V333" s="99"/>
      <c r="W333" s="100" t="s">
        <v>825</v>
      </c>
      <c r="X333" s="99"/>
      <c r="Y333" s="101" t="s">
        <v>1519</v>
      </c>
    </row>
    <row r="334" spans="1:25" s="102" customFormat="1" ht="105.6">
      <c r="A334" s="88" t="s">
        <v>634</v>
      </c>
      <c r="B334" s="89" t="s">
        <v>191</v>
      </c>
      <c r="C334" s="90" t="s">
        <v>74</v>
      </c>
      <c r="D334" s="90" t="s">
        <v>3</v>
      </c>
      <c r="E334" s="90" t="s">
        <v>4</v>
      </c>
      <c r="F334" s="90" t="s">
        <v>5</v>
      </c>
      <c r="G334" s="90" t="s">
        <v>36</v>
      </c>
      <c r="H334" s="90" t="s">
        <v>38</v>
      </c>
      <c r="I334" s="90" t="s">
        <v>84</v>
      </c>
      <c r="J334" s="90">
        <v>1</v>
      </c>
      <c r="K334" s="90" t="s">
        <v>39</v>
      </c>
      <c r="L334" s="90"/>
      <c r="M334" s="90"/>
      <c r="N334" s="92" t="s">
        <v>634</v>
      </c>
      <c r="O334" s="106" t="s">
        <v>325</v>
      </c>
      <c r="P334" s="94" t="s">
        <v>1533</v>
      </c>
      <c r="Q334" s="95" t="s">
        <v>1584</v>
      </c>
      <c r="R334" s="96" t="s">
        <v>1586</v>
      </c>
      <c r="S334" s="97"/>
      <c r="T334" s="98"/>
      <c r="U334" s="98"/>
      <c r="V334" s="99"/>
      <c r="W334" s="100" t="s">
        <v>825</v>
      </c>
      <c r="X334" s="99"/>
      <c r="Y334" s="101" t="s">
        <v>1519</v>
      </c>
    </row>
    <row r="335" spans="1:25" s="102" customFormat="1" ht="118.8">
      <c r="A335" s="88" t="s">
        <v>635</v>
      </c>
      <c r="B335" s="89" t="s">
        <v>190</v>
      </c>
      <c r="C335" s="90" t="s">
        <v>1516</v>
      </c>
      <c r="D335" s="90" t="s">
        <v>3</v>
      </c>
      <c r="E335" s="90" t="s">
        <v>4</v>
      </c>
      <c r="F335" s="90" t="s">
        <v>5</v>
      </c>
      <c r="G335" s="90" t="s">
        <v>36</v>
      </c>
      <c r="H335" s="90" t="s">
        <v>38</v>
      </c>
      <c r="I335" s="90" t="s">
        <v>84</v>
      </c>
      <c r="J335" s="90">
        <v>1</v>
      </c>
      <c r="K335" s="90" t="s">
        <v>54</v>
      </c>
      <c r="L335" s="90"/>
      <c r="M335" s="90"/>
      <c r="N335" s="92" t="s">
        <v>635</v>
      </c>
      <c r="O335" s="106" t="s">
        <v>325</v>
      </c>
      <c r="P335" s="94" t="s">
        <v>1587</v>
      </c>
      <c r="Q335" s="95" t="s">
        <v>1588</v>
      </c>
      <c r="R335" s="96" t="s">
        <v>1589</v>
      </c>
      <c r="S335" s="97"/>
      <c r="T335" s="98"/>
      <c r="U335" s="98"/>
      <c r="V335" s="99"/>
      <c r="W335" s="100" t="s">
        <v>825</v>
      </c>
      <c r="X335" s="99"/>
      <c r="Y335" s="101" t="s">
        <v>1519</v>
      </c>
    </row>
    <row r="336" spans="1:25" s="102" customFormat="1" ht="150.6" customHeight="1">
      <c r="A336" s="88" t="s">
        <v>636</v>
      </c>
      <c r="B336" s="89" t="s">
        <v>190</v>
      </c>
      <c r="C336" s="90" t="s">
        <v>1516</v>
      </c>
      <c r="D336" s="90" t="s">
        <v>3</v>
      </c>
      <c r="E336" s="90" t="s">
        <v>4</v>
      </c>
      <c r="F336" s="90" t="s">
        <v>5</v>
      </c>
      <c r="G336" s="90" t="s">
        <v>36</v>
      </c>
      <c r="H336" s="90" t="s">
        <v>38</v>
      </c>
      <c r="I336" s="90" t="s">
        <v>84</v>
      </c>
      <c r="J336" s="90">
        <v>1</v>
      </c>
      <c r="K336" s="90" t="s">
        <v>60</v>
      </c>
      <c r="L336" s="90"/>
      <c r="M336" s="90"/>
      <c r="N336" s="92" t="s">
        <v>636</v>
      </c>
      <c r="O336" s="106" t="s">
        <v>325</v>
      </c>
      <c r="P336" s="94" t="s">
        <v>1590</v>
      </c>
      <c r="Q336" s="95" t="s">
        <v>1591</v>
      </c>
      <c r="R336" s="96" t="s">
        <v>1592</v>
      </c>
      <c r="S336" s="97"/>
      <c r="T336" s="98"/>
      <c r="U336" s="98"/>
      <c r="V336" s="99"/>
      <c r="W336" s="100" t="s">
        <v>825</v>
      </c>
      <c r="X336" s="99"/>
      <c r="Y336" s="101" t="s">
        <v>1519</v>
      </c>
    </row>
    <row r="337" spans="1:25" s="102" customFormat="1" ht="130.19999999999999" customHeight="1">
      <c r="A337" s="88" t="s">
        <v>637</v>
      </c>
      <c r="B337" s="89" t="s">
        <v>191</v>
      </c>
      <c r="C337" s="90" t="s">
        <v>74</v>
      </c>
      <c r="D337" s="90" t="s">
        <v>3</v>
      </c>
      <c r="E337" s="90" t="s">
        <v>4</v>
      </c>
      <c r="F337" s="90" t="s">
        <v>5</v>
      </c>
      <c r="G337" s="90" t="s">
        <v>36</v>
      </c>
      <c r="H337" s="90" t="s">
        <v>38</v>
      </c>
      <c r="I337" s="90" t="s">
        <v>84</v>
      </c>
      <c r="J337" s="90">
        <v>1</v>
      </c>
      <c r="K337" s="90" t="s">
        <v>39</v>
      </c>
      <c r="L337" s="90"/>
      <c r="M337" s="90"/>
      <c r="N337" s="92" t="s">
        <v>637</v>
      </c>
      <c r="O337" s="106" t="s">
        <v>325</v>
      </c>
      <c r="P337" s="94" t="s">
        <v>1593</v>
      </c>
      <c r="Q337" s="95" t="s">
        <v>1594</v>
      </c>
      <c r="R337" s="96" t="s">
        <v>1595</v>
      </c>
      <c r="S337" s="97"/>
      <c r="T337" s="98"/>
      <c r="U337" s="98"/>
      <c r="V337" s="99"/>
      <c r="W337" s="100" t="s">
        <v>825</v>
      </c>
      <c r="X337" s="99"/>
      <c r="Y337" s="101" t="s">
        <v>1519</v>
      </c>
    </row>
    <row r="338" spans="1:25" s="102" customFormat="1" ht="72">
      <c r="A338" s="88" t="s">
        <v>638</v>
      </c>
      <c r="B338" s="89" t="s">
        <v>273</v>
      </c>
      <c r="C338" s="90" t="s">
        <v>75</v>
      </c>
      <c r="D338" s="90" t="s">
        <v>3</v>
      </c>
      <c r="E338" s="90" t="s">
        <v>4</v>
      </c>
      <c r="F338" s="90" t="s">
        <v>5</v>
      </c>
      <c r="G338" s="90" t="s">
        <v>35</v>
      </c>
      <c r="H338" s="90" t="s">
        <v>38</v>
      </c>
      <c r="I338" s="90" t="s">
        <v>84</v>
      </c>
      <c r="J338" s="90">
        <v>1</v>
      </c>
      <c r="K338" s="90" t="s">
        <v>39</v>
      </c>
      <c r="L338" s="90"/>
      <c r="M338" s="90"/>
      <c r="N338" s="92" t="s">
        <v>638</v>
      </c>
      <c r="O338" s="106" t="s">
        <v>325</v>
      </c>
      <c r="P338" s="94" t="s">
        <v>1596</v>
      </c>
      <c r="Q338" s="95" t="s">
        <v>1597</v>
      </c>
      <c r="R338" s="96" t="s">
        <v>1598</v>
      </c>
      <c r="S338" s="97"/>
      <c r="T338" s="98"/>
      <c r="U338" s="98"/>
      <c r="V338" s="99"/>
      <c r="W338" s="100" t="s">
        <v>825</v>
      </c>
      <c r="X338" s="99"/>
      <c r="Y338" s="101" t="s">
        <v>1519</v>
      </c>
    </row>
    <row r="339" spans="1:25" s="102" customFormat="1" ht="48">
      <c r="A339" s="88" t="s">
        <v>639</v>
      </c>
      <c r="B339" s="89" t="s">
        <v>275</v>
      </c>
      <c r="C339" s="90" t="s">
        <v>82</v>
      </c>
      <c r="D339" s="90" t="s">
        <v>3</v>
      </c>
      <c r="E339" s="90" t="s">
        <v>4</v>
      </c>
      <c r="F339" s="90" t="s">
        <v>5</v>
      </c>
      <c r="G339" s="90" t="s">
        <v>36</v>
      </c>
      <c r="H339" s="90" t="s">
        <v>38</v>
      </c>
      <c r="I339" s="90" t="s">
        <v>84</v>
      </c>
      <c r="J339" s="90">
        <v>1</v>
      </c>
      <c r="K339" s="90" t="s">
        <v>39</v>
      </c>
      <c r="L339" s="90"/>
      <c r="M339" s="90"/>
      <c r="N339" s="92" t="s">
        <v>639</v>
      </c>
      <c r="O339" s="106" t="s">
        <v>325</v>
      </c>
      <c r="P339" s="94" t="s">
        <v>1599</v>
      </c>
      <c r="Q339" s="95" t="s">
        <v>1600</v>
      </c>
      <c r="R339" s="96" t="s">
        <v>1601</v>
      </c>
      <c r="S339" s="97"/>
      <c r="T339" s="98"/>
      <c r="U339" s="98"/>
      <c r="V339" s="99"/>
      <c r="W339" s="100" t="s">
        <v>825</v>
      </c>
      <c r="X339" s="99"/>
      <c r="Y339" s="101" t="s">
        <v>1519</v>
      </c>
    </row>
    <row r="340" spans="1:25" s="102" customFormat="1" ht="120">
      <c r="A340" s="88" t="s">
        <v>640</v>
      </c>
      <c r="B340" s="89" t="s">
        <v>1602</v>
      </c>
      <c r="C340" s="90" t="s">
        <v>74</v>
      </c>
      <c r="D340" s="90" t="s">
        <v>3</v>
      </c>
      <c r="E340" s="90" t="s">
        <v>4</v>
      </c>
      <c r="F340" s="90" t="s">
        <v>8</v>
      </c>
      <c r="G340" s="90" t="s">
        <v>33</v>
      </c>
      <c r="H340" s="90" t="s">
        <v>38</v>
      </c>
      <c r="I340" s="90" t="s">
        <v>84</v>
      </c>
      <c r="J340" s="90">
        <v>1</v>
      </c>
      <c r="K340" s="90" t="s">
        <v>39</v>
      </c>
      <c r="L340" s="90"/>
      <c r="M340" s="90"/>
      <c r="N340" s="92" t="s">
        <v>640</v>
      </c>
      <c r="O340" s="106" t="s">
        <v>325</v>
      </c>
      <c r="P340" s="94" t="s">
        <v>1603</v>
      </c>
      <c r="Q340" s="95" t="s">
        <v>1604</v>
      </c>
      <c r="R340" s="96" t="s">
        <v>1605</v>
      </c>
      <c r="S340" s="97"/>
      <c r="T340" s="98"/>
      <c r="U340" s="98"/>
      <c r="V340" s="99"/>
      <c r="W340" s="100" t="s">
        <v>825</v>
      </c>
      <c r="X340" s="99"/>
      <c r="Y340" s="101" t="s">
        <v>1519</v>
      </c>
    </row>
    <row r="341" spans="1:25" s="102" customFormat="1" ht="108">
      <c r="A341" s="88" t="s">
        <v>641</v>
      </c>
      <c r="B341" s="89" t="s">
        <v>1608</v>
      </c>
      <c r="C341" s="90" t="s">
        <v>83</v>
      </c>
      <c r="D341" s="90" t="s">
        <v>3</v>
      </c>
      <c r="E341" s="90" t="s">
        <v>4</v>
      </c>
      <c r="F341" s="90" t="s">
        <v>8</v>
      </c>
      <c r="G341" s="90" t="s">
        <v>33</v>
      </c>
      <c r="H341" s="90" t="s">
        <v>38</v>
      </c>
      <c r="I341" s="90" t="s">
        <v>84</v>
      </c>
      <c r="J341" s="90">
        <v>1</v>
      </c>
      <c r="K341" s="90" t="s">
        <v>39</v>
      </c>
      <c r="L341" s="90"/>
      <c r="M341" s="90"/>
      <c r="N341" s="92" t="s">
        <v>641</v>
      </c>
      <c r="O341" s="106" t="s">
        <v>325</v>
      </c>
      <c r="P341" s="94" t="s">
        <v>1609</v>
      </c>
      <c r="Q341" s="95" t="s">
        <v>195</v>
      </c>
      <c r="R341" s="96" t="s">
        <v>1605</v>
      </c>
      <c r="S341" s="97"/>
      <c r="T341" s="98"/>
      <c r="U341" s="98"/>
      <c r="V341" s="99"/>
      <c r="W341" s="100" t="s">
        <v>825</v>
      </c>
      <c r="X341" s="99"/>
      <c r="Y341" s="101" t="s">
        <v>1519</v>
      </c>
    </row>
    <row r="342" spans="1:25" s="102" customFormat="1" ht="72">
      <c r="A342" s="88" t="s">
        <v>642</v>
      </c>
      <c r="B342" s="89" t="s">
        <v>1606</v>
      </c>
      <c r="C342" s="90" t="s">
        <v>74</v>
      </c>
      <c r="D342" s="90" t="s">
        <v>3</v>
      </c>
      <c r="E342" s="90" t="s">
        <v>4</v>
      </c>
      <c r="F342" s="90" t="s">
        <v>8</v>
      </c>
      <c r="G342" s="90" t="s">
        <v>33</v>
      </c>
      <c r="H342" s="90" t="s">
        <v>38</v>
      </c>
      <c r="I342" s="90" t="s">
        <v>84</v>
      </c>
      <c r="J342" s="90">
        <v>1</v>
      </c>
      <c r="K342" s="90" t="s">
        <v>39</v>
      </c>
      <c r="L342" s="90"/>
      <c r="M342" s="90"/>
      <c r="N342" s="92" t="s">
        <v>642</v>
      </c>
      <c r="O342" s="106" t="s">
        <v>325</v>
      </c>
      <c r="P342" s="94" t="s">
        <v>1610</v>
      </c>
      <c r="Q342" s="95" t="s">
        <v>1611</v>
      </c>
      <c r="R342" s="96" t="s">
        <v>1612</v>
      </c>
      <c r="S342" s="97"/>
      <c r="T342" s="98"/>
      <c r="U342" s="98"/>
      <c r="V342" s="99"/>
      <c r="W342" s="100" t="s">
        <v>825</v>
      </c>
      <c r="X342" s="99"/>
      <c r="Y342" s="101" t="s">
        <v>1519</v>
      </c>
    </row>
    <row r="343" spans="1:25" s="102" customFormat="1" ht="48">
      <c r="A343" s="88" t="s">
        <v>643</v>
      </c>
      <c r="B343" s="89" t="s">
        <v>1606</v>
      </c>
      <c r="C343" s="90" t="s">
        <v>83</v>
      </c>
      <c r="D343" s="90" t="s">
        <v>3</v>
      </c>
      <c r="E343" s="90" t="s">
        <v>4</v>
      </c>
      <c r="F343" s="90" t="s">
        <v>8</v>
      </c>
      <c r="G343" s="90" t="s">
        <v>33</v>
      </c>
      <c r="H343" s="90" t="s">
        <v>38</v>
      </c>
      <c r="I343" s="90" t="s">
        <v>84</v>
      </c>
      <c r="J343" s="90">
        <v>1</v>
      </c>
      <c r="K343" s="90" t="s">
        <v>39</v>
      </c>
      <c r="L343" s="90"/>
      <c r="M343" s="90"/>
      <c r="N343" s="92" t="s">
        <v>643</v>
      </c>
      <c r="O343" s="106" t="s">
        <v>325</v>
      </c>
      <c r="P343" s="94" t="s">
        <v>1613</v>
      </c>
      <c r="Q343" s="95" t="s">
        <v>195</v>
      </c>
      <c r="R343" s="96" t="s">
        <v>1605</v>
      </c>
      <c r="S343" s="97"/>
      <c r="T343" s="98"/>
      <c r="U343" s="98"/>
      <c r="V343" s="99"/>
      <c r="W343" s="100" t="s">
        <v>825</v>
      </c>
      <c r="X343" s="99"/>
      <c r="Y343" s="101" t="s">
        <v>1519</v>
      </c>
    </row>
    <row r="344" spans="1:25" s="102" customFormat="1" ht="120">
      <c r="A344" s="88" t="s">
        <v>644</v>
      </c>
      <c r="B344" s="89" t="s">
        <v>1606</v>
      </c>
      <c r="C344" s="90" t="s">
        <v>74</v>
      </c>
      <c r="D344" s="90" t="s">
        <v>3</v>
      </c>
      <c r="E344" s="90" t="s">
        <v>4</v>
      </c>
      <c r="F344" s="90" t="s">
        <v>8</v>
      </c>
      <c r="G344" s="90" t="s">
        <v>34</v>
      </c>
      <c r="H344" s="90" t="s">
        <v>38</v>
      </c>
      <c r="I344" s="90" t="s">
        <v>84</v>
      </c>
      <c r="J344" s="90">
        <v>1</v>
      </c>
      <c r="K344" s="90" t="s">
        <v>39</v>
      </c>
      <c r="L344" s="90"/>
      <c r="M344" s="90"/>
      <c r="N344" s="92" t="s">
        <v>644</v>
      </c>
      <c r="O344" s="106" t="s">
        <v>325</v>
      </c>
      <c r="P344" s="94" t="s">
        <v>1614</v>
      </c>
      <c r="Q344" s="95" t="s">
        <v>195</v>
      </c>
      <c r="R344" s="96" t="s">
        <v>1605</v>
      </c>
      <c r="S344" s="97"/>
      <c r="T344" s="98"/>
      <c r="U344" s="98"/>
      <c r="V344" s="99"/>
      <c r="W344" s="100" t="s">
        <v>825</v>
      </c>
      <c r="X344" s="99"/>
      <c r="Y344" s="101" t="s">
        <v>1519</v>
      </c>
    </row>
    <row r="345" spans="1:25" s="102" customFormat="1" ht="48">
      <c r="A345" s="88" t="s">
        <v>645</v>
      </c>
      <c r="B345" s="89" t="s">
        <v>1606</v>
      </c>
      <c r="C345" s="90" t="s">
        <v>74</v>
      </c>
      <c r="D345" s="90" t="s">
        <v>3</v>
      </c>
      <c r="E345" s="90" t="s">
        <v>4</v>
      </c>
      <c r="F345" s="90" t="s">
        <v>8</v>
      </c>
      <c r="G345" s="90" t="s">
        <v>34</v>
      </c>
      <c r="H345" s="90" t="s">
        <v>38</v>
      </c>
      <c r="I345" s="90" t="s">
        <v>84</v>
      </c>
      <c r="J345" s="90">
        <v>1</v>
      </c>
      <c r="K345" s="90" t="s">
        <v>39</v>
      </c>
      <c r="L345" s="90"/>
      <c r="M345" s="90"/>
      <c r="N345" s="92" t="s">
        <v>645</v>
      </c>
      <c r="O345" s="106" t="s">
        <v>325</v>
      </c>
      <c r="P345" s="94" t="s">
        <v>1615</v>
      </c>
      <c r="Q345" s="95" t="s">
        <v>202</v>
      </c>
      <c r="R345" s="96" t="s">
        <v>1605</v>
      </c>
      <c r="S345" s="97"/>
      <c r="T345" s="98"/>
      <c r="U345" s="98"/>
      <c r="V345" s="99"/>
      <c r="W345" s="100" t="s">
        <v>825</v>
      </c>
      <c r="X345" s="99"/>
      <c r="Y345" s="101" t="s">
        <v>1519</v>
      </c>
    </row>
    <row r="346" spans="1:25" s="102" customFormat="1" ht="48">
      <c r="A346" s="88" t="s">
        <v>646</v>
      </c>
      <c r="B346" s="89" t="s">
        <v>1616</v>
      </c>
      <c r="C346" s="90" t="s">
        <v>74</v>
      </c>
      <c r="D346" s="90" t="s">
        <v>3</v>
      </c>
      <c r="E346" s="90" t="s">
        <v>4</v>
      </c>
      <c r="F346" s="90" t="s">
        <v>8</v>
      </c>
      <c r="G346" s="90" t="s">
        <v>34</v>
      </c>
      <c r="H346" s="90" t="s">
        <v>38</v>
      </c>
      <c r="I346" s="90" t="s">
        <v>84</v>
      </c>
      <c r="J346" s="90">
        <v>1</v>
      </c>
      <c r="K346" s="90" t="s">
        <v>39</v>
      </c>
      <c r="L346" s="90"/>
      <c r="M346" s="90"/>
      <c r="N346" s="92" t="s">
        <v>646</v>
      </c>
      <c r="O346" s="106" t="s">
        <v>325</v>
      </c>
      <c r="P346" s="94" t="s">
        <v>1617</v>
      </c>
      <c r="Q346" s="95" t="s">
        <v>316</v>
      </c>
      <c r="R346" s="96" t="s">
        <v>1618</v>
      </c>
      <c r="S346" s="97"/>
      <c r="T346" s="98"/>
      <c r="U346" s="98"/>
      <c r="V346" s="99"/>
      <c r="W346" s="100" t="s">
        <v>825</v>
      </c>
      <c r="X346" s="99"/>
      <c r="Y346" s="101" t="s">
        <v>1519</v>
      </c>
    </row>
    <row r="347" spans="1:25" s="102" customFormat="1" ht="60">
      <c r="A347" s="88" t="s">
        <v>647</v>
      </c>
      <c r="B347" s="89" t="s">
        <v>1616</v>
      </c>
      <c r="C347" s="90" t="s">
        <v>74</v>
      </c>
      <c r="D347" s="90" t="s">
        <v>3</v>
      </c>
      <c r="E347" s="90" t="s">
        <v>4</v>
      </c>
      <c r="F347" s="90" t="s">
        <v>8</v>
      </c>
      <c r="G347" s="90" t="s">
        <v>34</v>
      </c>
      <c r="H347" s="90" t="s">
        <v>38</v>
      </c>
      <c r="I347" s="90" t="s">
        <v>84</v>
      </c>
      <c r="J347" s="90">
        <v>1</v>
      </c>
      <c r="K347" s="90" t="s">
        <v>39</v>
      </c>
      <c r="L347" s="90"/>
      <c r="M347" s="90"/>
      <c r="N347" s="92" t="s">
        <v>647</v>
      </c>
      <c r="O347" s="106" t="s">
        <v>325</v>
      </c>
      <c r="P347" s="94" t="s">
        <v>1619</v>
      </c>
      <c r="Q347" s="95" t="s">
        <v>316</v>
      </c>
      <c r="R347" s="96" t="s">
        <v>1618</v>
      </c>
      <c r="S347" s="97"/>
      <c r="T347" s="98"/>
      <c r="U347" s="98"/>
      <c r="V347" s="99"/>
      <c r="W347" s="100" t="s">
        <v>825</v>
      </c>
      <c r="X347" s="99"/>
      <c r="Y347" s="101" t="s">
        <v>1519</v>
      </c>
    </row>
    <row r="348" spans="1:25" s="102" customFormat="1" ht="48">
      <c r="A348" s="88" t="s">
        <v>648</v>
      </c>
      <c r="B348" s="89" t="s">
        <v>1616</v>
      </c>
      <c r="C348" s="90" t="s">
        <v>74</v>
      </c>
      <c r="D348" s="90" t="s">
        <v>3</v>
      </c>
      <c r="E348" s="90" t="s">
        <v>4</v>
      </c>
      <c r="F348" s="90" t="s">
        <v>8</v>
      </c>
      <c r="G348" s="90" t="s">
        <v>34</v>
      </c>
      <c r="H348" s="90" t="s">
        <v>38</v>
      </c>
      <c r="I348" s="90" t="s">
        <v>84</v>
      </c>
      <c r="J348" s="90">
        <v>1</v>
      </c>
      <c r="K348" s="90" t="s">
        <v>39</v>
      </c>
      <c r="L348" s="90"/>
      <c r="M348" s="90"/>
      <c r="N348" s="92" t="s">
        <v>648</v>
      </c>
      <c r="O348" s="106" t="s">
        <v>325</v>
      </c>
      <c r="P348" s="94" t="s">
        <v>1620</v>
      </c>
      <c r="Q348" s="95" t="s">
        <v>316</v>
      </c>
      <c r="R348" s="96" t="s">
        <v>1605</v>
      </c>
      <c r="S348" s="97"/>
      <c r="T348" s="98"/>
      <c r="U348" s="98"/>
      <c r="V348" s="99"/>
      <c r="W348" s="100" t="s">
        <v>825</v>
      </c>
      <c r="X348" s="99"/>
      <c r="Y348" s="101" t="s">
        <v>1519</v>
      </c>
    </row>
    <row r="349" spans="1:25" s="102" customFormat="1" ht="60">
      <c r="A349" s="88" t="s">
        <v>649</v>
      </c>
      <c r="B349" s="89" t="s">
        <v>1616</v>
      </c>
      <c r="C349" s="90" t="s">
        <v>74</v>
      </c>
      <c r="D349" s="90" t="s">
        <v>3</v>
      </c>
      <c r="E349" s="90" t="s">
        <v>4</v>
      </c>
      <c r="F349" s="90" t="s">
        <v>8</v>
      </c>
      <c r="G349" s="90" t="s">
        <v>34</v>
      </c>
      <c r="H349" s="90" t="s">
        <v>38</v>
      </c>
      <c r="I349" s="90" t="s">
        <v>84</v>
      </c>
      <c r="J349" s="90">
        <v>1</v>
      </c>
      <c r="K349" s="90" t="s">
        <v>39</v>
      </c>
      <c r="L349" s="90"/>
      <c r="M349" s="90"/>
      <c r="N349" s="92" t="s">
        <v>649</v>
      </c>
      <c r="O349" s="106" t="s">
        <v>325</v>
      </c>
      <c r="P349" s="94" t="s">
        <v>1621</v>
      </c>
      <c r="Q349" s="95" t="s">
        <v>198</v>
      </c>
      <c r="R349" s="96" t="s">
        <v>1622</v>
      </c>
      <c r="S349" s="97"/>
      <c r="T349" s="98"/>
      <c r="U349" s="98"/>
      <c r="V349" s="99"/>
      <c r="W349" s="100" t="s">
        <v>825</v>
      </c>
      <c r="X349" s="99"/>
      <c r="Y349" s="101" t="s">
        <v>1519</v>
      </c>
    </row>
    <row r="350" spans="1:25" s="102" customFormat="1" ht="96">
      <c r="A350" s="88" t="s">
        <v>650</v>
      </c>
      <c r="B350" s="89" t="s">
        <v>1623</v>
      </c>
      <c r="C350" s="90" t="s">
        <v>74</v>
      </c>
      <c r="D350" s="90" t="s">
        <v>3</v>
      </c>
      <c r="E350" s="90" t="s">
        <v>4</v>
      </c>
      <c r="F350" s="90" t="s">
        <v>8</v>
      </c>
      <c r="G350" s="90" t="s">
        <v>34</v>
      </c>
      <c r="H350" s="90" t="s">
        <v>38</v>
      </c>
      <c r="I350" s="90" t="s">
        <v>84</v>
      </c>
      <c r="J350" s="90">
        <v>1</v>
      </c>
      <c r="K350" s="90" t="s">
        <v>39</v>
      </c>
      <c r="L350" s="90"/>
      <c r="M350" s="90"/>
      <c r="N350" s="92" t="s">
        <v>650</v>
      </c>
      <c r="O350" s="106" t="s">
        <v>325</v>
      </c>
      <c r="P350" s="94" t="s">
        <v>1624</v>
      </c>
      <c r="Q350" s="95" t="s">
        <v>787</v>
      </c>
      <c r="R350" s="96" t="s">
        <v>1625</v>
      </c>
      <c r="S350" s="97"/>
      <c r="T350" s="98"/>
      <c r="U350" s="98"/>
      <c r="V350" s="99"/>
      <c r="W350" s="100" t="s">
        <v>825</v>
      </c>
      <c r="X350" s="99"/>
      <c r="Y350" s="101" t="s">
        <v>1519</v>
      </c>
    </row>
    <row r="351" spans="1:25" s="102" customFormat="1" ht="48">
      <c r="A351" s="88" t="s">
        <v>651</v>
      </c>
      <c r="B351" s="89" t="s">
        <v>1616</v>
      </c>
      <c r="C351" s="90" t="s">
        <v>74</v>
      </c>
      <c r="D351" s="90" t="s">
        <v>3</v>
      </c>
      <c r="E351" s="90" t="s">
        <v>4</v>
      </c>
      <c r="F351" s="90" t="s">
        <v>8</v>
      </c>
      <c r="G351" s="90" t="s">
        <v>35</v>
      </c>
      <c r="H351" s="90" t="s">
        <v>38</v>
      </c>
      <c r="I351" s="90" t="s">
        <v>84</v>
      </c>
      <c r="J351" s="90">
        <v>1</v>
      </c>
      <c r="K351" s="90" t="s">
        <v>39</v>
      </c>
      <c r="L351" s="90"/>
      <c r="M351" s="90"/>
      <c r="N351" s="92" t="s">
        <v>651</v>
      </c>
      <c r="O351" s="106" t="s">
        <v>325</v>
      </c>
      <c r="P351" s="94" t="s">
        <v>1626</v>
      </c>
      <c r="Q351" s="95" t="s">
        <v>788</v>
      </c>
      <c r="R351" s="96" t="s">
        <v>1627</v>
      </c>
      <c r="S351" s="97"/>
      <c r="T351" s="98"/>
      <c r="U351" s="98"/>
      <c r="V351" s="99"/>
      <c r="W351" s="100" t="s">
        <v>825</v>
      </c>
      <c r="X351" s="99"/>
      <c r="Y351" s="101" t="s">
        <v>1519</v>
      </c>
    </row>
    <row r="352" spans="1:25" s="102" customFormat="1" ht="72">
      <c r="A352" s="88" t="s">
        <v>652</v>
      </c>
      <c r="B352" s="89" t="s">
        <v>1616</v>
      </c>
      <c r="C352" s="90" t="s">
        <v>74</v>
      </c>
      <c r="D352" s="90" t="s">
        <v>3</v>
      </c>
      <c r="E352" s="90" t="s">
        <v>4</v>
      </c>
      <c r="F352" s="90" t="s">
        <v>8</v>
      </c>
      <c r="G352" s="90" t="s">
        <v>35</v>
      </c>
      <c r="H352" s="90" t="s">
        <v>38</v>
      </c>
      <c r="I352" s="90" t="s">
        <v>84</v>
      </c>
      <c r="J352" s="90">
        <v>1</v>
      </c>
      <c r="K352" s="90" t="s">
        <v>39</v>
      </c>
      <c r="L352" s="90"/>
      <c r="M352" s="90"/>
      <c r="N352" s="92" t="s">
        <v>652</v>
      </c>
      <c r="O352" s="106" t="s">
        <v>325</v>
      </c>
      <c r="P352" s="94" t="s">
        <v>1628</v>
      </c>
      <c r="Q352" s="95" t="s">
        <v>199</v>
      </c>
      <c r="R352" s="96" t="s">
        <v>1629</v>
      </c>
      <c r="S352" s="97"/>
      <c r="T352" s="98"/>
      <c r="U352" s="98"/>
      <c r="V352" s="99"/>
      <c r="W352" s="100" t="s">
        <v>825</v>
      </c>
      <c r="X352" s="99"/>
      <c r="Y352" s="101" t="s">
        <v>1519</v>
      </c>
    </row>
    <row r="353" spans="1:25" s="102" customFormat="1" ht="84">
      <c r="A353" s="88" t="s">
        <v>653</v>
      </c>
      <c r="B353" s="89" t="s">
        <v>1616</v>
      </c>
      <c r="C353" s="90" t="s">
        <v>74</v>
      </c>
      <c r="D353" s="90" t="s">
        <v>3</v>
      </c>
      <c r="E353" s="90" t="s">
        <v>4</v>
      </c>
      <c r="F353" s="90" t="s">
        <v>8</v>
      </c>
      <c r="G353" s="90" t="s">
        <v>35</v>
      </c>
      <c r="H353" s="90" t="s">
        <v>38</v>
      </c>
      <c r="I353" s="90" t="s">
        <v>84</v>
      </c>
      <c r="J353" s="90">
        <v>1</v>
      </c>
      <c r="K353" s="90" t="s">
        <v>39</v>
      </c>
      <c r="L353" s="90"/>
      <c r="M353" s="90"/>
      <c r="N353" s="92" t="s">
        <v>653</v>
      </c>
      <c r="O353" s="106" t="s">
        <v>325</v>
      </c>
      <c r="P353" s="94" t="s">
        <v>1630</v>
      </c>
      <c r="Q353" s="95" t="s">
        <v>788</v>
      </c>
      <c r="R353" s="96" t="s">
        <v>1605</v>
      </c>
      <c r="S353" s="97"/>
      <c r="T353" s="98"/>
      <c r="U353" s="98"/>
      <c r="V353" s="99"/>
      <c r="W353" s="100" t="s">
        <v>825</v>
      </c>
      <c r="X353" s="99"/>
      <c r="Y353" s="101" t="s">
        <v>1519</v>
      </c>
    </row>
    <row r="354" spans="1:25" s="102" customFormat="1" ht="84">
      <c r="A354" s="88" t="s">
        <v>654</v>
      </c>
      <c r="B354" s="89" t="s">
        <v>1623</v>
      </c>
      <c r="C354" s="90" t="s">
        <v>74</v>
      </c>
      <c r="D354" s="90" t="s">
        <v>3</v>
      </c>
      <c r="E354" s="90" t="s">
        <v>4</v>
      </c>
      <c r="F354" s="90" t="s">
        <v>8</v>
      </c>
      <c r="G354" s="90" t="s">
        <v>35</v>
      </c>
      <c r="H354" s="90" t="s">
        <v>38</v>
      </c>
      <c r="I354" s="90" t="s">
        <v>84</v>
      </c>
      <c r="J354" s="90">
        <v>1</v>
      </c>
      <c r="K354" s="90" t="s">
        <v>39</v>
      </c>
      <c r="L354" s="90"/>
      <c r="M354" s="90"/>
      <c r="N354" s="92" t="s">
        <v>654</v>
      </c>
      <c r="O354" s="106" t="s">
        <v>325</v>
      </c>
      <c r="P354" s="94" t="s">
        <v>1631</v>
      </c>
      <c r="Q354" s="95" t="s">
        <v>787</v>
      </c>
      <c r="R354" s="96" t="s">
        <v>1605</v>
      </c>
      <c r="S354" s="97"/>
      <c r="T354" s="98"/>
      <c r="U354" s="98"/>
      <c r="V354" s="99"/>
      <c r="W354" s="100" t="s">
        <v>825</v>
      </c>
      <c r="X354" s="99"/>
      <c r="Y354" s="101" t="s">
        <v>1519</v>
      </c>
    </row>
    <row r="355" spans="1:25" s="102" customFormat="1" ht="48">
      <c r="A355" s="88" t="s">
        <v>655</v>
      </c>
      <c r="B355" s="89" t="s">
        <v>1606</v>
      </c>
      <c r="C355" s="90" t="s">
        <v>74</v>
      </c>
      <c r="D355" s="90" t="s">
        <v>3</v>
      </c>
      <c r="E355" s="90" t="s">
        <v>4</v>
      </c>
      <c r="F355" s="90" t="s">
        <v>8</v>
      </c>
      <c r="G355" s="90" t="s">
        <v>35</v>
      </c>
      <c r="H355" s="90" t="s">
        <v>38</v>
      </c>
      <c r="I355" s="90" t="s">
        <v>84</v>
      </c>
      <c r="J355" s="90">
        <v>1</v>
      </c>
      <c r="K355" s="90" t="s">
        <v>39</v>
      </c>
      <c r="L355" s="90"/>
      <c r="M355" s="90"/>
      <c r="N355" s="92" t="s">
        <v>655</v>
      </c>
      <c r="O355" s="106" t="s">
        <v>325</v>
      </c>
      <c r="P355" s="94" t="s">
        <v>1615</v>
      </c>
      <c r="Q355" s="95" t="s">
        <v>202</v>
      </c>
      <c r="R355" s="96" t="s">
        <v>1605</v>
      </c>
      <c r="S355" s="97"/>
      <c r="T355" s="98"/>
      <c r="U355" s="98"/>
      <c r="V355" s="99"/>
      <c r="W355" s="100" t="s">
        <v>825</v>
      </c>
      <c r="X355" s="99"/>
      <c r="Y355" s="101" t="s">
        <v>1519</v>
      </c>
    </row>
    <row r="356" spans="1:25" s="102" customFormat="1" ht="96">
      <c r="A356" s="88" t="s">
        <v>656</v>
      </c>
      <c r="B356" s="89" t="s">
        <v>1606</v>
      </c>
      <c r="C356" s="90" t="s">
        <v>74</v>
      </c>
      <c r="D356" s="90" t="s">
        <v>3</v>
      </c>
      <c r="E356" s="90" t="s">
        <v>4</v>
      </c>
      <c r="F356" s="90" t="s">
        <v>8</v>
      </c>
      <c r="G356" s="90" t="s">
        <v>35</v>
      </c>
      <c r="H356" s="90" t="s">
        <v>38</v>
      </c>
      <c r="I356" s="90" t="s">
        <v>84</v>
      </c>
      <c r="J356" s="90">
        <v>1</v>
      </c>
      <c r="K356" s="90" t="s">
        <v>39</v>
      </c>
      <c r="L356" s="90"/>
      <c r="M356" s="90"/>
      <c r="N356" s="92" t="s">
        <v>656</v>
      </c>
      <c r="O356" s="106" t="s">
        <v>325</v>
      </c>
      <c r="P356" s="94" t="s">
        <v>1632</v>
      </c>
      <c r="Q356" s="95" t="s">
        <v>195</v>
      </c>
      <c r="R356" s="96" t="s">
        <v>1605</v>
      </c>
      <c r="S356" s="97"/>
      <c r="T356" s="98"/>
      <c r="U356" s="98"/>
      <c r="V356" s="99"/>
      <c r="W356" s="100" t="s">
        <v>825</v>
      </c>
      <c r="X356" s="99"/>
      <c r="Y356" s="101" t="s">
        <v>1519</v>
      </c>
    </row>
    <row r="357" spans="1:25" s="102" customFormat="1" ht="72">
      <c r="A357" s="88" t="s">
        <v>657</v>
      </c>
      <c r="B357" s="89" t="s">
        <v>1606</v>
      </c>
      <c r="C357" s="90" t="s">
        <v>74</v>
      </c>
      <c r="D357" s="90" t="s">
        <v>3</v>
      </c>
      <c r="E357" s="90" t="s">
        <v>4</v>
      </c>
      <c r="F357" s="90" t="s">
        <v>8</v>
      </c>
      <c r="G357" s="90" t="s">
        <v>35</v>
      </c>
      <c r="H357" s="90" t="s">
        <v>38</v>
      </c>
      <c r="I357" s="90" t="s">
        <v>84</v>
      </c>
      <c r="J357" s="90">
        <v>1</v>
      </c>
      <c r="K357" s="90" t="s">
        <v>39</v>
      </c>
      <c r="L357" s="90"/>
      <c r="M357" s="90"/>
      <c r="N357" s="92" t="s">
        <v>657</v>
      </c>
      <c r="O357" s="106" t="s">
        <v>325</v>
      </c>
      <c r="P357" s="94" t="s">
        <v>1633</v>
      </c>
      <c r="Q357" s="95" t="s">
        <v>787</v>
      </c>
      <c r="R357" s="96" t="s">
        <v>1605</v>
      </c>
      <c r="S357" s="97"/>
      <c r="T357" s="98"/>
      <c r="U357" s="98"/>
      <c r="V357" s="99"/>
      <c r="W357" s="100" t="s">
        <v>825</v>
      </c>
      <c r="X357" s="99"/>
      <c r="Y357" s="101" t="s">
        <v>1519</v>
      </c>
    </row>
    <row r="358" spans="1:25" s="102" customFormat="1" ht="60">
      <c r="A358" s="88" t="s">
        <v>658</v>
      </c>
      <c r="B358" s="89" t="s">
        <v>1606</v>
      </c>
      <c r="C358" s="90" t="s">
        <v>74</v>
      </c>
      <c r="D358" s="90" t="s">
        <v>3</v>
      </c>
      <c r="E358" s="90" t="s">
        <v>4</v>
      </c>
      <c r="F358" s="90" t="s">
        <v>8</v>
      </c>
      <c r="G358" s="90" t="s">
        <v>35</v>
      </c>
      <c r="H358" s="90" t="s">
        <v>38</v>
      </c>
      <c r="I358" s="90" t="s">
        <v>84</v>
      </c>
      <c r="J358" s="90">
        <v>1</v>
      </c>
      <c r="K358" s="90" t="s">
        <v>39</v>
      </c>
      <c r="L358" s="90"/>
      <c r="M358" s="90"/>
      <c r="N358" s="92" t="s">
        <v>658</v>
      </c>
      <c r="O358" s="106" t="s">
        <v>325</v>
      </c>
      <c r="P358" s="94" t="s">
        <v>1634</v>
      </c>
      <c r="Q358" s="95" t="s">
        <v>195</v>
      </c>
      <c r="R358" s="96" t="s">
        <v>1605</v>
      </c>
      <c r="S358" s="97"/>
      <c r="T358" s="98"/>
      <c r="U358" s="98"/>
      <c r="V358" s="99"/>
      <c r="W358" s="100" t="s">
        <v>825</v>
      </c>
      <c r="X358" s="99"/>
      <c r="Y358" s="101" t="s">
        <v>1519</v>
      </c>
    </row>
    <row r="359" spans="1:25" s="102" customFormat="1" ht="60">
      <c r="A359" s="88" t="s">
        <v>659</v>
      </c>
      <c r="B359" s="89" t="s">
        <v>1606</v>
      </c>
      <c r="C359" s="90" t="s">
        <v>74</v>
      </c>
      <c r="D359" s="90" t="s">
        <v>3</v>
      </c>
      <c r="E359" s="90" t="s">
        <v>4</v>
      </c>
      <c r="F359" s="90" t="s">
        <v>8</v>
      </c>
      <c r="G359" s="90" t="s">
        <v>35</v>
      </c>
      <c r="H359" s="90" t="s">
        <v>38</v>
      </c>
      <c r="I359" s="90" t="s">
        <v>84</v>
      </c>
      <c r="J359" s="90">
        <v>1</v>
      </c>
      <c r="K359" s="90" t="s">
        <v>39</v>
      </c>
      <c r="L359" s="90"/>
      <c r="M359" s="90"/>
      <c r="N359" s="92" t="s">
        <v>659</v>
      </c>
      <c r="O359" s="106" t="s">
        <v>325</v>
      </c>
      <c r="P359" s="94" t="s">
        <v>1635</v>
      </c>
      <c r="Q359" s="95" t="s">
        <v>195</v>
      </c>
      <c r="R359" s="96" t="s">
        <v>1605</v>
      </c>
      <c r="S359" s="97"/>
      <c r="T359" s="98"/>
      <c r="U359" s="98"/>
      <c r="V359" s="99"/>
      <c r="W359" s="100" t="s">
        <v>825</v>
      </c>
      <c r="X359" s="99"/>
      <c r="Y359" s="101" t="s">
        <v>1519</v>
      </c>
    </row>
    <row r="360" spans="1:25" s="102" customFormat="1" ht="48">
      <c r="A360" s="88" t="s">
        <v>660</v>
      </c>
      <c r="B360" s="89" t="s">
        <v>1606</v>
      </c>
      <c r="C360" s="90" t="s">
        <v>74</v>
      </c>
      <c r="D360" s="90" t="s">
        <v>3</v>
      </c>
      <c r="E360" s="90" t="s">
        <v>4</v>
      </c>
      <c r="F360" s="90" t="s">
        <v>8</v>
      </c>
      <c r="G360" s="90" t="s">
        <v>35</v>
      </c>
      <c r="H360" s="90" t="s">
        <v>38</v>
      </c>
      <c r="I360" s="90" t="s">
        <v>84</v>
      </c>
      <c r="J360" s="90">
        <v>1</v>
      </c>
      <c r="K360" s="90" t="s">
        <v>39</v>
      </c>
      <c r="L360" s="90"/>
      <c r="M360" s="90"/>
      <c r="N360" s="92" t="s">
        <v>660</v>
      </c>
      <c r="O360" s="106" t="s">
        <v>325</v>
      </c>
      <c r="P360" s="94" t="s">
        <v>1607</v>
      </c>
      <c r="Q360" s="95" t="s">
        <v>196</v>
      </c>
      <c r="R360" s="96" t="s">
        <v>1605</v>
      </c>
      <c r="S360" s="97"/>
      <c r="T360" s="98"/>
      <c r="U360" s="98"/>
      <c r="V360" s="99"/>
      <c r="W360" s="100" t="s">
        <v>825</v>
      </c>
      <c r="X360" s="99"/>
      <c r="Y360" s="101" t="s">
        <v>1519</v>
      </c>
    </row>
    <row r="361" spans="1:25" s="102" customFormat="1" ht="48">
      <c r="A361" s="88" t="s">
        <v>661</v>
      </c>
      <c r="B361" s="89" t="s">
        <v>1606</v>
      </c>
      <c r="C361" s="90" t="s">
        <v>74</v>
      </c>
      <c r="D361" s="90" t="s">
        <v>3</v>
      </c>
      <c r="E361" s="90" t="s">
        <v>4</v>
      </c>
      <c r="F361" s="90" t="s">
        <v>8</v>
      </c>
      <c r="G361" s="90" t="s">
        <v>35</v>
      </c>
      <c r="H361" s="90" t="s">
        <v>38</v>
      </c>
      <c r="I361" s="90" t="s">
        <v>84</v>
      </c>
      <c r="J361" s="90">
        <v>1</v>
      </c>
      <c r="K361" s="90" t="s">
        <v>39</v>
      </c>
      <c r="L361" s="90"/>
      <c r="M361" s="90"/>
      <c r="N361" s="92" t="s">
        <v>661</v>
      </c>
      <c r="O361" s="106" t="s">
        <v>325</v>
      </c>
      <c r="P361" s="94" t="s">
        <v>1636</v>
      </c>
      <c r="Q361" s="95" t="s">
        <v>195</v>
      </c>
      <c r="R361" s="96" t="s">
        <v>1605</v>
      </c>
      <c r="S361" s="97"/>
      <c r="T361" s="98"/>
      <c r="U361" s="98"/>
      <c r="V361" s="99"/>
      <c r="W361" s="100" t="s">
        <v>825</v>
      </c>
      <c r="X361" s="99"/>
      <c r="Y361" s="101" t="s">
        <v>1519</v>
      </c>
    </row>
    <row r="362" spans="1:25" s="102" customFormat="1" ht="84">
      <c r="A362" s="88" t="s">
        <v>662</v>
      </c>
      <c r="B362" s="89" t="s">
        <v>1623</v>
      </c>
      <c r="C362" s="90" t="s">
        <v>74</v>
      </c>
      <c r="D362" s="90" t="s">
        <v>3</v>
      </c>
      <c r="E362" s="90" t="s">
        <v>4</v>
      </c>
      <c r="F362" s="90" t="s">
        <v>8</v>
      </c>
      <c r="G362" s="90" t="s">
        <v>36</v>
      </c>
      <c r="H362" s="90" t="s">
        <v>38</v>
      </c>
      <c r="I362" s="90" t="s">
        <v>84</v>
      </c>
      <c r="J362" s="90">
        <v>1</v>
      </c>
      <c r="K362" s="90" t="s">
        <v>39</v>
      </c>
      <c r="L362" s="90"/>
      <c r="M362" s="90"/>
      <c r="N362" s="92" t="s">
        <v>662</v>
      </c>
      <c r="O362" s="106" t="s">
        <v>325</v>
      </c>
      <c r="P362" s="94" t="s">
        <v>1637</v>
      </c>
      <c r="Q362" s="95" t="s">
        <v>793</v>
      </c>
      <c r="R362" s="96" t="s">
        <v>1605</v>
      </c>
      <c r="S362" s="97"/>
      <c r="T362" s="98"/>
      <c r="U362" s="98"/>
      <c r="V362" s="99"/>
      <c r="W362" s="100" t="s">
        <v>825</v>
      </c>
      <c r="X362" s="99"/>
      <c r="Y362" s="101" t="s">
        <v>1519</v>
      </c>
    </row>
    <row r="363" spans="1:25" s="102" customFormat="1" ht="60">
      <c r="A363" s="88" t="s">
        <v>663</v>
      </c>
      <c r="B363" s="89" t="s">
        <v>1606</v>
      </c>
      <c r="C363" s="90" t="s">
        <v>74</v>
      </c>
      <c r="D363" s="90" t="s">
        <v>3</v>
      </c>
      <c r="E363" s="90" t="s">
        <v>4</v>
      </c>
      <c r="F363" s="90" t="s">
        <v>8</v>
      </c>
      <c r="G363" s="90" t="s">
        <v>36</v>
      </c>
      <c r="H363" s="90" t="s">
        <v>38</v>
      </c>
      <c r="I363" s="90" t="s">
        <v>84</v>
      </c>
      <c r="J363" s="90">
        <v>1</v>
      </c>
      <c r="K363" s="90" t="s">
        <v>39</v>
      </c>
      <c r="L363" s="90"/>
      <c r="M363" s="90"/>
      <c r="N363" s="92" t="s">
        <v>663</v>
      </c>
      <c r="O363" s="106" t="s">
        <v>325</v>
      </c>
      <c r="P363" s="94" t="s">
        <v>1638</v>
      </c>
      <c r="Q363" s="95" t="s">
        <v>196</v>
      </c>
      <c r="R363" s="96" t="s">
        <v>1605</v>
      </c>
      <c r="S363" s="97"/>
      <c r="T363" s="98"/>
      <c r="U363" s="98"/>
      <c r="V363" s="99"/>
      <c r="W363" s="100" t="s">
        <v>825</v>
      </c>
      <c r="X363" s="99"/>
      <c r="Y363" s="101" t="s">
        <v>1519</v>
      </c>
    </row>
    <row r="364" spans="1:25" s="102" customFormat="1" ht="96">
      <c r="A364" s="88" t="s">
        <v>664</v>
      </c>
      <c r="B364" s="89" t="s">
        <v>1623</v>
      </c>
      <c r="C364" s="90" t="s">
        <v>74</v>
      </c>
      <c r="D364" s="90" t="s">
        <v>3</v>
      </c>
      <c r="E364" s="90" t="s">
        <v>4</v>
      </c>
      <c r="F364" s="90" t="s">
        <v>8</v>
      </c>
      <c r="G364" s="90" t="s">
        <v>36</v>
      </c>
      <c r="H364" s="90" t="s">
        <v>38</v>
      </c>
      <c r="I364" s="90" t="s">
        <v>84</v>
      </c>
      <c r="J364" s="90">
        <v>1</v>
      </c>
      <c r="K364" s="90" t="s">
        <v>39</v>
      </c>
      <c r="L364" s="90"/>
      <c r="M364" s="90"/>
      <c r="N364" s="92" t="s">
        <v>664</v>
      </c>
      <c r="O364" s="106" t="s">
        <v>325</v>
      </c>
      <c r="P364" s="94" t="s">
        <v>1639</v>
      </c>
      <c r="Q364" s="95" t="s">
        <v>787</v>
      </c>
      <c r="R364" s="96" t="s">
        <v>1605</v>
      </c>
      <c r="S364" s="97"/>
      <c r="T364" s="98"/>
      <c r="U364" s="98"/>
      <c r="V364" s="99"/>
      <c r="W364" s="100" t="s">
        <v>825</v>
      </c>
      <c r="X364" s="99"/>
      <c r="Y364" s="101" t="s">
        <v>1519</v>
      </c>
    </row>
    <row r="365" spans="1:25" s="102" customFormat="1" ht="60">
      <c r="A365" s="88" t="s">
        <v>665</v>
      </c>
      <c r="B365" s="89" t="s">
        <v>1623</v>
      </c>
      <c r="C365" s="90" t="s">
        <v>74</v>
      </c>
      <c r="D365" s="90" t="s">
        <v>3</v>
      </c>
      <c r="E365" s="90" t="s">
        <v>4</v>
      </c>
      <c r="F365" s="90" t="s">
        <v>8</v>
      </c>
      <c r="G365" s="90" t="s">
        <v>36</v>
      </c>
      <c r="H365" s="90" t="s">
        <v>38</v>
      </c>
      <c r="I365" s="90" t="s">
        <v>84</v>
      </c>
      <c r="J365" s="90">
        <v>1</v>
      </c>
      <c r="K365" s="90" t="s">
        <v>39</v>
      </c>
      <c r="L365" s="90"/>
      <c r="M365" s="90"/>
      <c r="N365" s="92" t="s">
        <v>665</v>
      </c>
      <c r="O365" s="106" t="s">
        <v>325</v>
      </c>
      <c r="P365" s="94" t="s">
        <v>1640</v>
      </c>
      <c r="Q365" s="95" t="s">
        <v>200</v>
      </c>
      <c r="R365" s="96" t="s">
        <v>1605</v>
      </c>
      <c r="S365" s="97"/>
      <c r="T365" s="98"/>
      <c r="U365" s="98"/>
      <c r="V365" s="99"/>
      <c r="W365" s="100" t="s">
        <v>825</v>
      </c>
      <c r="X365" s="99"/>
      <c r="Y365" s="101" t="s">
        <v>1519</v>
      </c>
    </row>
    <row r="366" spans="1:25" s="102" customFormat="1" ht="48">
      <c r="A366" s="88" t="s">
        <v>666</v>
      </c>
      <c r="B366" s="89" t="s">
        <v>1641</v>
      </c>
      <c r="C366" s="90" t="s">
        <v>74</v>
      </c>
      <c r="D366" s="90" t="s">
        <v>3</v>
      </c>
      <c r="E366" s="90" t="s">
        <v>4</v>
      </c>
      <c r="F366" s="90" t="s">
        <v>8</v>
      </c>
      <c r="G366" s="90" t="s">
        <v>36</v>
      </c>
      <c r="H366" s="90" t="s">
        <v>38</v>
      </c>
      <c r="I366" s="90" t="s">
        <v>84</v>
      </c>
      <c r="J366" s="90">
        <v>1</v>
      </c>
      <c r="K366" s="90" t="s">
        <v>39</v>
      </c>
      <c r="L366" s="90"/>
      <c r="M366" s="90"/>
      <c r="N366" s="92" t="s">
        <v>666</v>
      </c>
      <c r="O366" s="106" t="s">
        <v>325</v>
      </c>
      <c r="P366" s="94" t="s">
        <v>1617</v>
      </c>
      <c r="Q366" s="95" t="s">
        <v>197</v>
      </c>
      <c r="R366" s="96" t="s">
        <v>1618</v>
      </c>
      <c r="S366" s="97"/>
      <c r="T366" s="98"/>
      <c r="U366" s="98"/>
      <c r="V366" s="99"/>
      <c r="W366" s="100" t="s">
        <v>825</v>
      </c>
      <c r="X366" s="99"/>
      <c r="Y366" s="101" t="s">
        <v>1519</v>
      </c>
    </row>
    <row r="367" spans="1:25" s="102" customFormat="1" ht="108">
      <c r="A367" s="88" t="s">
        <v>667</v>
      </c>
      <c r="B367" s="89" t="s">
        <v>1623</v>
      </c>
      <c r="C367" s="90" t="s">
        <v>74</v>
      </c>
      <c r="D367" s="90" t="s">
        <v>3</v>
      </c>
      <c r="E367" s="90" t="s">
        <v>4</v>
      </c>
      <c r="F367" s="90" t="s">
        <v>8</v>
      </c>
      <c r="G367" s="90" t="s">
        <v>36</v>
      </c>
      <c r="H367" s="90" t="s">
        <v>38</v>
      </c>
      <c r="I367" s="90" t="s">
        <v>84</v>
      </c>
      <c r="J367" s="90">
        <v>1</v>
      </c>
      <c r="K367" s="90" t="s">
        <v>39</v>
      </c>
      <c r="L367" s="90"/>
      <c r="M367" s="90"/>
      <c r="N367" s="92" t="s">
        <v>667</v>
      </c>
      <c r="O367" s="106" t="s">
        <v>325</v>
      </c>
      <c r="P367" s="94" t="s">
        <v>1642</v>
      </c>
      <c r="Q367" s="95" t="s">
        <v>201</v>
      </c>
      <c r="R367" s="96" t="s">
        <v>1605</v>
      </c>
      <c r="S367" s="97"/>
      <c r="T367" s="98"/>
      <c r="U367" s="98"/>
      <c r="V367" s="99"/>
      <c r="W367" s="100" t="s">
        <v>825</v>
      </c>
      <c r="X367" s="99"/>
      <c r="Y367" s="101" t="s">
        <v>1519</v>
      </c>
    </row>
    <row r="368" spans="1:25" s="102" customFormat="1" ht="60">
      <c r="A368" s="88" t="s">
        <v>668</v>
      </c>
      <c r="B368" s="89" t="s">
        <v>1606</v>
      </c>
      <c r="C368" s="90" t="s">
        <v>74</v>
      </c>
      <c r="D368" s="90" t="s">
        <v>3</v>
      </c>
      <c r="E368" s="90" t="s">
        <v>4</v>
      </c>
      <c r="F368" s="90" t="s">
        <v>8</v>
      </c>
      <c r="G368" s="90" t="s">
        <v>36</v>
      </c>
      <c r="H368" s="90" t="s">
        <v>38</v>
      </c>
      <c r="I368" s="90" t="s">
        <v>84</v>
      </c>
      <c r="J368" s="90">
        <v>1</v>
      </c>
      <c r="K368" s="90" t="s">
        <v>39</v>
      </c>
      <c r="L368" s="90"/>
      <c r="M368" s="90"/>
      <c r="N368" s="92" t="s">
        <v>668</v>
      </c>
      <c r="O368" s="106" t="s">
        <v>325</v>
      </c>
      <c r="P368" s="94" t="s">
        <v>1643</v>
      </c>
      <c r="Q368" s="95" t="s">
        <v>1611</v>
      </c>
      <c r="R368" s="96" t="s">
        <v>1605</v>
      </c>
      <c r="S368" s="97"/>
      <c r="T368" s="98"/>
      <c r="U368" s="98"/>
      <c r="V368" s="99"/>
      <c r="W368" s="100" t="s">
        <v>825</v>
      </c>
      <c r="X368" s="99"/>
      <c r="Y368" s="101" t="s">
        <v>1519</v>
      </c>
    </row>
    <row r="369" spans="1:25" s="102" customFormat="1" ht="60">
      <c r="A369" s="88" t="s">
        <v>669</v>
      </c>
      <c r="B369" s="89" t="s">
        <v>1606</v>
      </c>
      <c r="C369" s="90" t="s">
        <v>74</v>
      </c>
      <c r="D369" s="90" t="s">
        <v>3</v>
      </c>
      <c r="E369" s="90" t="s">
        <v>4</v>
      </c>
      <c r="F369" s="90" t="s">
        <v>8</v>
      </c>
      <c r="G369" s="90" t="s">
        <v>36</v>
      </c>
      <c r="H369" s="90" t="s">
        <v>38</v>
      </c>
      <c r="I369" s="90" t="s">
        <v>84</v>
      </c>
      <c r="J369" s="90">
        <v>1</v>
      </c>
      <c r="K369" s="90" t="s">
        <v>39</v>
      </c>
      <c r="L369" s="90"/>
      <c r="M369" s="90"/>
      <c r="N369" s="92" t="s">
        <v>669</v>
      </c>
      <c r="O369" s="106" t="s">
        <v>325</v>
      </c>
      <c r="P369" s="94" t="s">
        <v>1643</v>
      </c>
      <c r="Q369" s="95" t="s">
        <v>202</v>
      </c>
      <c r="R369" s="96" t="s">
        <v>1605</v>
      </c>
      <c r="S369" s="97"/>
      <c r="T369" s="98"/>
      <c r="U369" s="98"/>
      <c r="V369" s="99"/>
      <c r="W369" s="100" t="s">
        <v>825</v>
      </c>
      <c r="X369" s="99"/>
      <c r="Y369" s="101" t="s">
        <v>1519</v>
      </c>
    </row>
    <row r="370" spans="1:25" s="102" customFormat="1" ht="96">
      <c r="A370" s="88" t="s">
        <v>670</v>
      </c>
      <c r="B370" s="89" t="s">
        <v>1606</v>
      </c>
      <c r="C370" s="90" t="s">
        <v>74</v>
      </c>
      <c r="D370" s="90" t="s">
        <v>3</v>
      </c>
      <c r="E370" s="90" t="s">
        <v>4</v>
      </c>
      <c r="F370" s="90" t="s">
        <v>8</v>
      </c>
      <c r="G370" s="90" t="s">
        <v>36</v>
      </c>
      <c r="H370" s="90" t="s">
        <v>38</v>
      </c>
      <c r="I370" s="90" t="s">
        <v>84</v>
      </c>
      <c r="J370" s="90">
        <v>1</v>
      </c>
      <c r="K370" s="90" t="s">
        <v>39</v>
      </c>
      <c r="L370" s="90"/>
      <c r="M370" s="90"/>
      <c r="N370" s="92" t="s">
        <v>670</v>
      </c>
      <c r="O370" s="106" t="s">
        <v>325</v>
      </c>
      <c r="P370" s="94" t="s">
        <v>1644</v>
      </c>
      <c r="Q370" s="95" t="s">
        <v>202</v>
      </c>
      <c r="R370" s="96" t="s">
        <v>1645</v>
      </c>
      <c r="S370" s="97"/>
      <c r="T370" s="98"/>
      <c r="U370" s="98"/>
      <c r="V370" s="99"/>
      <c r="W370" s="100" t="s">
        <v>825</v>
      </c>
      <c r="X370" s="99"/>
      <c r="Y370" s="101" t="s">
        <v>1519</v>
      </c>
    </row>
    <row r="371" spans="1:25" s="102" customFormat="1" ht="120">
      <c r="A371" s="88" t="s">
        <v>671</v>
      </c>
      <c r="B371" s="89" t="s">
        <v>1606</v>
      </c>
      <c r="C371" s="90" t="s">
        <v>74</v>
      </c>
      <c r="D371" s="90" t="s">
        <v>3</v>
      </c>
      <c r="E371" s="90" t="s">
        <v>4</v>
      </c>
      <c r="F371" s="90" t="s">
        <v>8</v>
      </c>
      <c r="G371" s="90" t="s">
        <v>36</v>
      </c>
      <c r="H371" s="90" t="s">
        <v>38</v>
      </c>
      <c r="I371" s="90" t="s">
        <v>84</v>
      </c>
      <c r="J371" s="90">
        <v>1</v>
      </c>
      <c r="K371" s="90" t="s">
        <v>39</v>
      </c>
      <c r="L371" s="90"/>
      <c r="M371" s="90"/>
      <c r="N371" s="92" t="s">
        <v>671</v>
      </c>
      <c r="O371" s="106" t="s">
        <v>325</v>
      </c>
      <c r="P371" s="94" t="s">
        <v>1646</v>
      </c>
      <c r="Q371" s="95" t="s">
        <v>1611</v>
      </c>
      <c r="R371" s="96" t="s">
        <v>1605</v>
      </c>
      <c r="S371" s="97"/>
      <c r="T371" s="98"/>
      <c r="U371" s="98"/>
      <c r="V371" s="99"/>
      <c r="W371" s="100" t="s">
        <v>825</v>
      </c>
      <c r="X371" s="99"/>
      <c r="Y371" s="101" t="s">
        <v>1519</v>
      </c>
    </row>
    <row r="372" spans="1:25" s="102" customFormat="1" ht="48">
      <c r="A372" s="88" t="s">
        <v>672</v>
      </c>
      <c r="B372" s="89" t="s">
        <v>1606</v>
      </c>
      <c r="C372" s="90" t="s">
        <v>74</v>
      </c>
      <c r="D372" s="90" t="s">
        <v>3</v>
      </c>
      <c r="E372" s="90" t="s">
        <v>4</v>
      </c>
      <c r="F372" s="90" t="s">
        <v>8</v>
      </c>
      <c r="G372" s="90" t="s">
        <v>36</v>
      </c>
      <c r="H372" s="90" t="s">
        <v>38</v>
      </c>
      <c r="I372" s="90" t="s">
        <v>84</v>
      </c>
      <c r="J372" s="90">
        <v>1</v>
      </c>
      <c r="K372" s="90" t="s">
        <v>39</v>
      </c>
      <c r="L372" s="90"/>
      <c r="M372" s="90"/>
      <c r="N372" s="92" t="s">
        <v>672</v>
      </c>
      <c r="O372" s="106" t="s">
        <v>325</v>
      </c>
      <c r="P372" s="94" t="s">
        <v>1607</v>
      </c>
      <c r="Q372" s="95" t="s">
        <v>1611</v>
      </c>
      <c r="R372" s="96" t="s">
        <v>1605</v>
      </c>
      <c r="S372" s="97"/>
      <c r="T372" s="98"/>
      <c r="U372" s="98"/>
      <c r="V372" s="99"/>
      <c r="W372" s="100" t="s">
        <v>825</v>
      </c>
      <c r="X372" s="99"/>
      <c r="Y372" s="101" t="s">
        <v>1519</v>
      </c>
    </row>
    <row r="373" spans="1:25" s="102" customFormat="1" ht="72">
      <c r="A373" s="88" t="s">
        <v>673</v>
      </c>
      <c r="B373" s="89" t="s">
        <v>1606</v>
      </c>
      <c r="C373" s="90" t="s">
        <v>74</v>
      </c>
      <c r="D373" s="90" t="s">
        <v>3</v>
      </c>
      <c r="E373" s="90" t="s">
        <v>4</v>
      </c>
      <c r="F373" s="90" t="s">
        <v>8</v>
      </c>
      <c r="G373" s="90" t="s">
        <v>36</v>
      </c>
      <c r="H373" s="90" t="s">
        <v>38</v>
      </c>
      <c r="I373" s="90" t="s">
        <v>84</v>
      </c>
      <c r="J373" s="90">
        <v>1</v>
      </c>
      <c r="K373" s="90" t="s">
        <v>39</v>
      </c>
      <c r="L373" s="90"/>
      <c r="M373" s="90"/>
      <c r="N373" s="92" t="s">
        <v>673</v>
      </c>
      <c r="O373" s="106" t="s">
        <v>325</v>
      </c>
      <c r="P373" s="94" t="s">
        <v>1647</v>
      </c>
      <c r="Q373" s="95" t="s">
        <v>195</v>
      </c>
      <c r="R373" s="96" t="s">
        <v>1605</v>
      </c>
      <c r="S373" s="97"/>
      <c r="T373" s="98"/>
      <c r="U373" s="98"/>
      <c r="V373" s="99"/>
      <c r="W373" s="100" t="s">
        <v>825</v>
      </c>
      <c r="X373" s="99"/>
      <c r="Y373" s="101" t="s">
        <v>1519</v>
      </c>
    </row>
    <row r="374" spans="1:25" s="102" customFormat="1" ht="52.8">
      <c r="A374" s="88" t="s">
        <v>674</v>
      </c>
      <c r="B374" s="89" t="s">
        <v>251</v>
      </c>
      <c r="C374" s="90" t="s">
        <v>74</v>
      </c>
      <c r="D374" s="90" t="s">
        <v>3</v>
      </c>
      <c r="E374" s="90" t="s">
        <v>4</v>
      </c>
      <c r="F374" s="90" t="s">
        <v>8</v>
      </c>
      <c r="G374" s="90" t="s">
        <v>34</v>
      </c>
      <c r="H374" s="90" t="s">
        <v>38</v>
      </c>
      <c r="I374" s="90" t="s">
        <v>84</v>
      </c>
      <c r="J374" s="90">
        <v>1</v>
      </c>
      <c r="K374" s="90" t="s">
        <v>39</v>
      </c>
      <c r="L374" s="90"/>
      <c r="M374" s="90"/>
      <c r="N374" s="92" t="s">
        <v>674</v>
      </c>
      <c r="O374" s="106" t="s">
        <v>325</v>
      </c>
      <c r="P374" s="94" t="s">
        <v>1648</v>
      </c>
      <c r="Q374" s="95" t="s">
        <v>195</v>
      </c>
      <c r="R374" s="96" t="s">
        <v>1649</v>
      </c>
      <c r="S374" s="97"/>
      <c r="T374" s="98"/>
      <c r="U374" s="98"/>
      <c r="V374" s="99"/>
      <c r="W374" s="100" t="s">
        <v>825</v>
      </c>
      <c r="X374" s="99"/>
      <c r="Y374" s="101" t="s">
        <v>1519</v>
      </c>
    </row>
    <row r="375" spans="1:25" s="102" customFormat="1" ht="60">
      <c r="A375" s="88" t="s">
        <v>675</v>
      </c>
      <c r="B375" s="89" t="s">
        <v>251</v>
      </c>
      <c r="C375" s="90" t="s">
        <v>74</v>
      </c>
      <c r="D375" s="90" t="s">
        <v>3</v>
      </c>
      <c r="E375" s="90" t="s">
        <v>4</v>
      </c>
      <c r="F375" s="90" t="s">
        <v>8</v>
      </c>
      <c r="G375" s="90" t="s">
        <v>35</v>
      </c>
      <c r="H375" s="90" t="s">
        <v>38</v>
      </c>
      <c r="I375" s="90" t="s">
        <v>84</v>
      </c>
      <c r="J375" s="90">
        <v>1</v>
      </c>
      <c r="K375" s="90" t="s">
        <v>39</v>
      </c>
      <c r="L375" s="90"/>
      <c r="M375" s="90"/>
      <c r="N375" s="92" t="s">
        <v>675</v>
      </c>
      <c r="O375" s="106" t="s">
        <v>325</v>
      </c>
      <c r="P375" s="94" t="s">
        <v>1650</v>
      </c>
      <c r="Q375" s="95" t="s">
        <v>1611</v>
      </c>
      <c r="R375" s="96" t="s">
        <v>1651</v>
      </c>
      <c r="S375" s="97"/>
      <c r="T375" s="98"/>
      <c r="U375" s="98"/>
      <c r="V375" s="99"/>
      <c r="W375" s="100" t="s">
        <v>825</v>
      </c>
      <c r="X375" s="99"/>
      <c r="Y375" s="101" t="s">
        <v>1519</v>
      </c>
    </row>
    <row r="376" spans="1:25" s="102" customFormat="1" ht="84">
      <c r="A376" s="88" t="s">
        <v>676</v>
      </c>
      <c r="B376" s="89" t="s">
        <v>251</v>
      </c>
      <c r="C376" s="90" t="s">
        <v>74</v>
      </c>
      <c r="D376" s="90" t="s">
        <v>3</v>
      </c>
      <c r="E376" s="90" t="s">
        <v>4</v>
      </c>
      <c r="F376" s="90" t="s">
        <v>8</v>
      </c>
      <c r="G376" s="90" t="s">
        <v>35</v>
      </c>
      <c r="H376" s="90" t="s">
        <v>38</v>
      </c>
      <c r="I376" s="90" t="s">
        <v>84</v>
      </c>
      <c r="J376" s="90">
        <v>1</v>
      </c>
      <c r="K376" s="90" t="s">
        <v>39</v>
      </c>
      <c r="L376" s="90"/>
      <c r="M376" s="90"/>
      <c r="N376" s="92" t="s">
        <v>676</v>
      </c>
      <c r="O376" s="106" t="s">
        <v>325</v>
      </c>
      <c r="P376" s="94" t="s">
        <v>1652</v>
      </c>
      <c r="Q376" s="95" t="s">
        <v>195</v>
      </c>
      <c r="R376" s="96" t="s">
        <v>1653</v>
      </c>
      <c r="S376" s="97"/>
      <c r="T376" s="98"/>
      <c r="U376" s="98"/>
      <c r="V376" s="99"/>
      <c r="W376" s="100" t="s">
        <v>825</v>
      </c>
      <c r="X376" s="99"/>
      <c r="Y376" s="101" t="s">
        <v>1519</v>
      </c>
    </row>
    <row r="377" spans="1:25" s="102" customFormat="1" ht="84">
      <c r="A377" s="88" t="s">
        <v>677</v>
      </c>
      <c r="B377" s="89" t="s">
        <v>251</v>
      </c>
      <c r="C377" s="90" t="s">
        <v>74</v>
      </c>
      <c r="D377" s="90" t="s">
        <v>3</v>
      </c>
      <c r="E377" s="90" t="s">
        <v>4</v>
      </c>
      <c r="F377" s="90" t="s">
        <v>8</v>
      </c>
      <c r="G377" s="90" t="s">
        <v>35</v>
      </c>
      <c r="H377" s="90" t="s">
        <v>38</v>
      </c>
      <c r="I377" s="90" t="s">
        <v>84</v>
      </c>
      <c r="J377" s="90">
        <v>1</v>
      </c>
      <c r="K377" s="90" t="s">
        <v>39</v>
      </c>
      <c r="L377" s="90"/>
      <c r="M377" s="90"/>
      <c r="N377" s="92" t="s">
        <v>677</v>
      </c>
      <c r="O377" s="106" t="s">
        <v>325</v>
      </c>
      <c r="P377" s="94" t="s">
        <v>1654</v>
      </c>
      <c r="Q377" s="95" t="s">
        <v>195</v>
      </c>
      <c r="R377" s="96" t="s">
        <v>1655</v>
      </c>
      <c r="S377" s="97"/>
      <c r="T377" s="98"/>
      <c r="U377" s="98"/>
      <c r="V377" s="99"/>
      <c r="W377" s="100" t="s">
        <v>825</v>
      </c>
      <c r="X377" s="99"/>
      <c r="Y377" s="101" t="s">
        <v>1519</v>
      </c>
    </row>
    <row r="378" spans="1:25" s="102" customFormat="1" ht="108">
      <c r="A378" s="88" t="s">
        <v>678</v>
      </c>
      <c r="B378" s="89" t="s">
        <v>276</v>
      </c>
      <c r="C378" s="90" t="s">
        <v>74</v>
      </c>
      <c r="D378" s="90" t="s">
        <v>3</v>
      </c>
      <c r="E378" s="90" t="s">
        <v>4</v>
      </c>
      <c r="F378" s="90" t="s">
        <v>8</v>
      </c>
      <c r="G378" s="90" t="s">
        <v>36</v>
      </c>
      <c r="H378" s="90" t="s">
        <v>38</v>
      </c>
      <c r="I378" s="90" t="s">
        <v>84</v>
      </c>
      <c r="J378" s="90">
        <v>1</v>
      </c>
      <c r="K378" s="90" t="s">
        <v>67</v>
      </c>
      <c r="L378" s="90"/>
      <c r="M378" s="90"/>
      <c r="N378" s="92" t="s">
        <v>678</v>
      </c>
      <c r="O378" s="106" t="s">
        <v>325</v>
      </c>
      <c r="P378" s="94" t="s">
        <v>1656</v>
      </c>
      <c r="Q378" s="95" t="s">
        <v>1611</v>
      </c>
      <c r="R378" s="96" t="s">
        <v>1657</v>
      </c>
      <c r="S378" s="97"/>
      <c r="T378" s="98"/>
      <c r="U378" s="98"/>
      <c r="V378" s="99"/>
      <c r="W378" s="100" t="s">
        <v>825</v>
      </c>
      <c r="X378" s="99"/>
      <c r="Y378" s="101" t="s">
        <v>1519</v>
      </c>
    </row>
    <row r="379" spans="1:25" s="102" customFormat="1" ht="92.4">
      <c r="A379" s="88" t="s">
        <v>679</v>
      </c>
      <c r="B379" s="89" t="s">
        <v>204</v>
      </c>
      <c r="C379" s="90" t="s">
        <v>83</v>
      </c>
      <c r="D379" s="90" t="s">
        <v>3</v>
      </c>
      <c r="E379" s="90" t="s">
        <v>4</v>
      </c>
      <c r="F379" s="90" t="s">
        <v>6</v>
      </c>
      <c r="G379" s="90" t="s">
        <v>31</v>
      </c>
      <c r="H379" s="90" t="s">
        <v>38</v>
      </c>
      <c r="I379" s="90" t="s">
        <v>84</v>
      </c>
      <c r="J379" s="90">
        <v>1</v>
      </c>
      <c r="K379" s="90" t="s">
        <v>39</v>
      </c>
      <c r="L379" s="90"/>
      <c r="M379" s="90"/>
      <c r="N379" s="92" t="s">
        <v>679</v>
      </c>
      <c r="O379" s="106" t="s">
        <v>325</v>
      </c>
      <c r="P379" s="94" t="s">
        <v>1659</v>
      </c>
      <c r="Q379" s="95" t="s">
        <v>305</v>
      </c>
      <c r="R379" s="96" t="s">
        <v>1660</v>
      </c>
      <c r="S379" s="97"/>
      <c r="T379" s="98"/>
      <c r="U379" s="98"/>
      <c r="V379" s="99"/>
      <c r="W379" s="100" t="s">
        <v>825</v>
      </c>
      <c r="X379" s="99"/>
      <c r="Y379" s="101" t="s">
        <v>1519</v>
      </c>
    </row>
    <row r="380" spans="1:25" s="102" customFormat="1" ht="92.4">
      <c r="A380" s="88" t="s">
        <v>680</v>
      </c>
      <c r="B380" s="89" t="s">
        <v>204</v>
      </c>
      <c r="C380" s="90" t="s">
        <v>1516</v>
      </c>
      <c r="D380" s="90" t="s">
        <v>3</v>
      </c>
      <c r="E380" s="90" t="s">
        <v>4</v>
      </c>
      <c r="F380" s="90" t="s">
        <v>6</v>
      </c>
      <c r="G380" s="90" t="s">
        <v>31</v>
      </c>
      <c r="H380" s="90" t="s">
        <v>38</v>
      </c>
      <c r="I380" s="90" t="s">
        <v>84</v>
      </c>
      <c r="J380" s="90">
        <v>1</v>
      </c>
      <c r="K380" s="90" t="s">
        <v>39</v>
      </c>
      <c r="L380" s="90"/>
      <c r="M380" s="90"/>
      <c r="N380" s="92" t="s">
        <v>680</v>
      </c>
      <c r="O380" s="106" t="s">
        <v>325</v>
      </c>
      <c r="P380" s="94" t="s">
        <v>1661</v>
      </c>
      <c r="Q380" s="95" t="s">
        <v>305</v>
      </c>
      <c r="R380" s="96" t="s">
        <v>1662</v>
      </c>
      <c r="S380" s="97"/>
      <c r="T380" s="98"/>
      <c r="U380" s="98"/>
      <c r="V380" s="99"/>
      <c r="W380" s="100" t="s">
        <v>825</v>
      </c>
      <c r="X380" s="99"/>
      <c r="Y380" s="101" t="s">
        <v>1519</v>
      </c>
    </row>
    <row r="381" spans="1:25" s="102" customFormat="1" ht="92.4">
      <c r="A381" s="88" t="s">
        <v>681</v>
      </c>
      <c r="B381" s="89" t="s">
        <v>204</v>
      </c>
      <c r="C381" s="90" t="s">
        <v>1516</v>
      </c>
      <c r="D381" s="90" t="s">
        <v>3</v>
      </c>
      <c r="E381" s="90" t="s">
        <v>4</v>
      </c>
      <c r="F381" s="90" t="s">
        <v>6</v>
      </c>
      <c r="G381" s="90" t="s">
        <v>31</v>
      </c>
      <c r="H381" s="90" t="s">
        <v>38</v>
      </c>
      <c r="I381" s="90" t="s">
        <v>84</v>
      </c>
      <c r="J381" s="90">
        <v>1</v>
      </c>
      <c r="K381" s="90" t="s">
        <v>39</v>
      </c>
      <c r="L381" s="90"/>
      <c r="M381" s="90"/>
      <c r="N381" s="92" t="s">
        <v>681</v>
      </c>
      <c r="O381" s="106" t="s">
        <v>325</v>
      </c>
      <c r="P381" s="94" t="s">
        <v>1661</v>
      </c>
      <c r="Q381" s="95" t="s">
        <v>305</v>
      </c>
      <c r="R381" s="96" t="s">
        <v>1663</v>
      </c>
      <c r="S381" s="97"/>
      <c r="T381" s="98"/>
      <c r="U381" s="98"/>
      <c r="V381" s="99"/>
      <c r="W381" s="100" t="s">
        <v>825</v>
      </c>
      <c r="X381" s="99"/>
      <c r="Y381" s="101" t="s">
        <v>1519</v>
      </c>
    </row>
    <row r="382" spans="1:25" s="102" customFormat="1" ht="66">
      <c r="A382" s="88" t="s">
        <v>682</v>
      </c>
      <c r="B382" s="89" t="s">
        <v>205</v>
      </c>
      <c r="C382" s="90" t="s">
        <v>74</v>
      </c>
      <c r="D382" s="90" t="s">
        <v>3</v>
      </c>
      <c r="E382" s="90" t="s">
        <v>4</v>
      </c>
      <c r="F382" s="90" t="s">
        <v>6</v>
      </c>
      <c r="G382" s="90" t="s">
        <v>31</v>
      </c>
      <c r="H382" s="90" t="s">
        <v>38</v>
      </c>
      <c r="I382" s="90" t="s">
        <v>84</v>
      </c>
      <c r="J382" s="90">
        <v>1</v>
      </c>
      <c r="K382" s="90" t="s">
        <v>39</v>
      </c>
      <c r="L382" s="90"/>
      <c r="M382" s="90"/>
      <c r="N382" s="92" t="s">
        <v>682</v>
      </c>
      <c r="O382" s="106" t="s">
        <v>325</v>
      </c>
      <c r="P382" s="94" t="s">
        <v>1664</v>
      </c>
      <c r="Q382" s="95" t="s">
        <v>793</v>
      </c>
      <c r="R382" s="96" t="s">
        <v>1665</v>
      </c>
      <c r="S382" s="97"/>
      <c r="T382" s="98"/>
      <c r="U382" s="98"/>
      <c r="V382" s="99"/>
      <c r="W382" s="100" t="s">
        <v>825</v>
      </c>
      <c r="X382" s="99"/>
      <c r="Y382" s="101" t="s">
        <v>1519</v>
      </c>
    </row>
    <row r="383" spans="1:25" s="102" customFormat="1" ht="79.2">
      <c r="A383" s="88" t="s">
        <v>683</v>
      </c>
      <c r="B383" s="89" t="s">
        <v>204</v>
      </c>
      <c r="C383" s="90" t="s">
        <v>1516</v>
      </c>
      <c r="D383" s="90" t="s">
        <v>3</v>
      </c>
      <c r="E383" s="90" t="s">
        <v>4</v>
      </c>
      <c r="F383" s="90" t="s">
        <v>6</v>
      </c>
      <c r="G383" s="90" t="s">
        <v>31</v>
      </c>
      <c r="H383" s="90" t="s">
        <v>38</v>
      </c>
      <c r="I383" s="90" t="s">
        <v>84</v>
      </c>
      <c r="J383" s="90">
        <v>1</v>
      </c>
      <c r="K383" s="90" t="s">
        <v>39</v>
      </c>
      <c r="L383" s="90"/>
      <c r="M383" s="90"/>
      <c r="N383" s="92" t="s">
        <v>683</v>
      </c>
      <c r="O383" s="106" t="s">
        <v>325</v>
      </c>
      <c r="P383" s="94" t="s">
        <v>1666</v>
      </c>
      <c r="Q383" s="95" t="s">
        <v>305</v>
      </c>
      <c r="R383" s="96" t="s">
        <v>1667</v>
      </c>
      <c r="S383" s="97"/>
      <c r="T383" s="98"/>
      <c r="U383" s="98"/>
      <c r="V383" s="99"/>
      <c r="W383" s="100" t="s">
        <v>825</v>
      </c>
      <c r="X383" s="99"/>
      <c r="Y383" s="101" t="s">
        <v>1519</v>
      </c>
    </row>
    <row r="384" spans="1:25" s="102" customFormat="1" ht="108" customHeight="1">
      <c r="A384" s="88" t="s">
        <v>684</v>
      </c>
      <c r="B384" s="89" t="s">
        <v>206</v>
      </c>
      <c r="C384" s="90" t="s">
        <v>74</v>
      </c>
      <c r="D384" s="90" t="s">
        <v>3</v>
      </c>
      <c r="E384" s="90" t="s">
        <v>4</v>
      </c>
      <c r="F384" s="90" t="s">
        <v>6</v>
      </c>
      <c r="G384" s="90" t="s">
        <v>33</v>
      </c>
      <c r="H384" s="90" t="s">
        <v>38</v>
      </c>
      <c r="I384" s="90" t="s">
        <v>84</v>
      </c>
      <c r="J384" s="90">
        <v>1</v>
      </c>
      <c r="K384" s="90" t="s">
        <v>39</v>
      </c>
      <c r="L384" s="90"/>
      <c r="M384" s="90"/>
      <c r="N384" s="92" t="s">
        <v>684</v>
      </c>
      <c r="O384" s="106" t="s">
        <v>325</v>
      </c>
      <c r="P384" s="94" t="s">
        <v>1668</v>
      </c>
      <c r="Q384" s="95" t="s">
        <v>1669</v>
      </c>
      <c r="R384" s="96" t="s">
        <v>1670</v>
      </c>
      <c r="S384" s="97"/>
      <c r="T384" s="98"/>
      <c r="U384" s="98"/>
      <c r="V384" s="99"/>
      <c r="W384" s="100" t="s">
        <v>825</v>
      </c>
      <c r="X384" s="99"/>
      <c r="Y384" s="101" t="s">
        <v>1519</v>
      </c>
    </row>
    <row r="385" spans="1:25" s="102" customFormat="1" ht="72">
      <c r="A385" s="88" t="s">
        <v>685</v>
      </c>
      <c r="B385" s="89" t="s">
        <v>204</v>
      </c>
      <c r="C385" s="90" t="s">
        <v>1516</v>
      </c>
      <c r="D385" s="90" t="s">
        <v>3</v>
      </c>
      <c r="E385" s="90" t="s">
        <v>4</v>
      </c>
      <c r="F385" s="90" t="s">
        <v>6</v>
      </c>
      <c r="G385" s="90" t="s">
        <v>33</v>
      </c>
      <c r="H385" s="90" t="s">
        <v>38</v>
      </c>
      <c r="I385" s="90" t="s">
        <v>84</v>
      </c>
      <c r="J385" s="90">
        <v>1</v>
      </c>
      <c r="K385" s="90" t="s">
        <v>39</v>
      </c>
      <c r="L385" s="90"/>
      <c r="M385" s="90"/>
      <c r="N385" s="92" t="s">
        <v>685</v>
      </c>
      <c r="O385" s="106" t="s">
        <v>325</v>
      </c>
      <c r="P385" s="94" t="s">
        <v>1661</v>
      </c>
      <c r="Q385" s="95" t="s">
        <v>1128</v>
      </c>
      <c r="R385" s="96" t="s">
        <v>1671</v>
      </c>
      <c r="S385" s="97"/>
      <c r="T385" s="98"/>
      <c r="U385" s="98"/>
      <c r="V385" s="99"/>
      <c r="W385" s="100" t="s">
        <v>825</v>
      </c>
      <c r="X385" s="99"/>
      <c r="Y385" s="101" t="s">
        <v>1519</v>
      </c>
    </row>
    <row r="386" spans="1:25" s="102" customFormat="1" ht="121.2" customHeight="1">
      <c r="A386" s="88" t="s">
        <v>686</v>
      </c>
      <c r="B386" s="89" t="s">
        <v>207</v>
      </c>
      <c r="C386" s="90" t="s">
        <v>74</v>
      </c>
      <c r="D386" s="90" t="s">
        <v>3</v>
      </c>
      <c r="E386" s="90" t="s">
        <v>4</v>
      </c>
      <c r="F386" s="90" t="s">
        <v>6</v>
      </c>
      <c r="G386" s="90" t="s">
        <v>33</v>
      </c>
      <c r="H386" s="90" t="s">
        <v>38</v>
      </c>
      <c r="I386" s="90" t="s">
        <v>84</v>
      </c>
      <c r="J386" s="90">
        <v>1</v>
      </c>
      <c r="K386" s="90" t="s">
        <v>39</v>
      </c>
      <c r="L386" s="90"/>
      <c r="M386" s="90"/>
      <c r="N386" s="92" t="s">
        <v>686</v>
      </c>
      <c r="O386" s="106" t="s">
        <v>325</v>
      </c>
      <c r="P386" s="94" t="s">
        <v>1672</v>
      </c>
      <c r="Q386" s="95" t="s">
        <v>792</v>
      </c>
      <c r="R386" s="96" t="s">
        <v>1673</v>
      </c>
      <c r="S386" s="97"/>
      <c r="T386" s="98"/>
      <c r="U386" s="98"/>
      <c r="V386" s="99"/>
      <c r="W386" s="100" t="s">
        <v>825</v>
      </c>
      <c r="X386" s="99"/>
      <c r="Y386" s="101" t="s">
        <v>1519</v>
      </c>
    </row>
    <row r="387" spans="1:25" s="102" customFormat="1" ht="48">
      <c r="A387" s="88" t="s">
        <v>687</v>
      </c>
      <c r="B387" s="89" t="s">
        <v>208</v>
      </c>
      <c r="C387" s="90" t="s">
        <v>74</v>
      </c>
      <c r="D387" s="90" t="s">
        <v>3</v>
      </c>
      <c r="E387" s="90" t="s">
        <v>4</v>
      </c>
      <c r="F387" s="90" t="s">
        <v>6</v>
      </c>
      <c r="G387" s="90" t="s">
        <v>33</v>
      </c>
      <c r="H387" s="90" t="s">
        <v>38</v>
      </c>
      <c r="I387" s="90" t="s">
        <v>84</v>
      </c>
      <c r="J387" s="90">
        <v>1</v>
      </c>
      <c r="K387" s="90" t="s">
        <v>39</v>
      </c>
      <c r="L387" s="90"/>
      <c r="M387" s="90"/>
      <c r="N387" s="92" t="s">
        <v>687</v>
      </c>
      <c r="O387" s="106" t="s">
        <v>325</v>
      </c>
      <c r="P387" s="94" t="s">
        <v>1674</v>
      </c>
      <c r="Q387" s="95" t="s">
        <v>1675</v>
      </c>
      <c r="R387" s="96" t="s">
        <v>1676</v>
      </c>
      <c r="S387" s="97"/>
      <c r="T387" s="98"/>
      <c r="U387" s="98"/>
      <c r="V387" s="99"/>
      <c r="W387" s="100" t="s">
        <v>825</v>
      </c>
      <c r="X387" s="99"/>
      <c r="Y387" s="101" t="s">
        <v>1519</v>
      </c>
    </row>
    <row r="388" spans="1:25" s="102" customFormat="1" ht="84">
      <c r="A388" s="88" t="s">
        <v>688</v>
      </c>
      <c r="B388" s="89" t="s">
        <v>203</v>
      </c>
      <c r="C388" s="90" t="s">
        <v>74</v>
      </c>
      <c r="D388" s="90" t="s">
        <v>3</v>
      </c>
      <c r="E388" s="90" t="s">
        <v>4</v>
      </c>
      <c r="F388" s="90" t="s">
        <v>6</v>
      </c>
      <c r="G388" s="90" t="s">
        <v>33</v>
      </c>
      <c r="H388" s="90" t="s">
        <v>38</v>
      </c>
      <c r="I388" s="90" t="s">
        <v>84</v>
      </c>
      <c r="J388" s="90">
        <v>1</v>
      </c>
      <c r="K388" s="90" t="s">
        <v>39</v>
      </c>
      <c r="L388" s="90"/>
      <c r="M388" s="90"/>
      <c r="N388" s="92" t="s">
        <v>688</v>
      </c>
      <c r="O388" s="106" t="s">
        <v>325</v>
      </c>
      <c r="P388" s="94" t="s">
        <v>1658</v>
      </c>
      <c r="Q388" s="95" t="s">
        <v>793</v>
      </c>
      <c r="R388" s="96" t="s">
        <v>1677</v>
      </c>
      <c r="S388" s="97"/>
      <c r="T388" s="98"/>
      <c r="U388" s="98"/>
      <c r="V388" s="99"/>
      <c r="W388" s="100" t="s">
        <v>825</v>
      </c>
      <c r="X388" s="99"/>
      <c r="Y388" s="101" t="s">
        <v>1519</v>
      </c>
    </row>
    <row r="389" spans="1:25" s="102" customFormat="1" ht="79.2">
      <c r="A389" s="88" t="s">
        <v>689</v>
      </c>
      <c r="B389" s="89" t="s">
        <v>209</v>
      </c>
      <c r="C389" s="90" t="s">
        <v>74</v>
      </c>
      <c r="D389" s="90" t="s">
        <v>3</v>
      </c>
      <c r="E389" s="90" t="s">
        <v>4</v>
      </c>
      <c r="F389" s="90" t="s">
        <v>6</v>
      </c>
      <c r="G389" s="90" t="s">
        <v>33</v>
      </c>
      <c r="H389" s="90" t="s">
        <v>38</v>
      </c>
      <c r="I389" s="90" t="s">
        <v>84</v>
      </c>
      <c r="J389" s="90">
        <v>1</v>
      </c>
      <c r="K389" s="90" t="s">
        <v>39</v>
      </c>
      <c r="L389" s="90"/>
      <c r="M389" s="90"/>
      <c r="N389" s="92" t="s">
        <v>689</v>
      </c>
      <c r="O389" s="106" t="s">
        <v>325</v>
      </c>
      <c r="P389" s="94" t="s">
        <v>1678</v>
      </c>
      <c r="Q389" s="95" t="s">
        <v>305</v>
      </c>
      <c r="R389" s="96" t="s">
        <v>1679</v>
      </c>
      <c r="S389" s="97"/>
      <c r="T389" s="98"/>
      <c r="U389" s="98"/>
      <c r="V389" s="99"/>
      <c r="W389" s="100" t="s">
        <v>825</v>
      </c>
      <c r="X389" s="99"/>
      <c r="Y389" s="101" t="s">
        <v>1519</v>
      </c>
    </row>
    <row r="390" spans="1:25" s="102" customFormat="1" ht="98.25" customHeight="1">
      <c r="A390" s="88" t="s">
        <v>690</v>
      </c>
      <c r="B390" s="89" t="s">
        <v>210</v>
      </c>
      <c r="C390" s="90" t="s">
        <v>74</v>
      </c>
      <c r="D390" s="90" t="s">
        <v>3</v>
      </c>
      <c r="E390" s="90" t="s">
        <v>4</v>
      </c>
      <c r="F390" s="90" t="s">
        <v>6</v>
      </c>
      <c r="G390" s="90" t="s">
        <v>33</v>
      </c>
      <c r="H390" s="90" t="s">
        <v>38</v>
      </c>
      <c r="I390" s="90" t="s">
        <v>84</v>
      </c>
      <c r="J390" s="90">
        <v>1</v>
      </c>
      <c r="K390" s="90" t="s">
        <v>39</v>
      </c>
      <c r="L390" s="90"/>
      <c r="M390" s="90"/>
      <c r="N390" s="92" t="s">
        <v>690</v>
      </c>
      <c r="O390" s="106" t="s">
        <v>325</v>
      </c>
      <c r="P390" s="94" t="s">
        <v>1680</v>
      </c>
      <c r="Q390" s="95" t="s">
        <v>305</v>
      </c>
      <c r="R390" s="96" t="s">
        <v>1681</v>
      </c>
      <c r="S390" s="97"/>
      <c r="T390" s="98"/>
      <c r="U390" s="98"/>
      <c r="V390" s="99"/>
      <c r="W390" s="100" t="s">
        <v>825</v>
      </c>
      <c r="X390" s="99"/>
      <c r="Y390" s="101" t="s">
        <v>1519</v>
      </c>
    </row>
    <row r="391" spans="1:25" s="102" customFormat="1" ht="84">
      <c r="A391" s="88" t="s">
        <v>691</v>
      </c>
      <c r="B391" s="89" t="s">
        <v>203</v>
      </c>
      <c r="C391" s="90" t="s">
        <v>74</v>
      </c>
      <c r="D391" s="90" t="s">
        <v>3</v>
      </c>
      <c r="E391" s="90" t="s">
        <v>4</v>
      </c>
      <c r="F391" s="90" t="s">
        <v>6</v>
      </c>
      <c r="G391" s="90" t="s">
        <v>33</v>
      </c>
      <c r="H391" s="90" t="s">
        <v>38</v>
      </c>
      <c r="I391" s="90" t="s">
        <v>84</v>
      </c>
      <c r="J391" s="90">
        <v>1</v>
      </c>
      <c r="K391" s="90" t="s">
        <v>39</v>
      </c>
      <c r="L391" s="90"/>
      <c r="M391" s="90"/>
      <c r="N391" s="92" t="s">
        <v>691</v>
      </c>
      <c r="O391" s="106" t="s">
        <v>325</v>
      </c>
      <c r="P391" s="94" t="s">
        <v>1658</v>
      </c>
      <c r="Q391" s="95" t="s">
        <v>305</v>
      </c>
      <c r="R391" s="96" t="s">
        <v>1682</v>
      </c>
      <c r="S391" s="97"/>
      <c r="T391" s="98"/>
      <c r="U391" s="98"/>
      <c r="V391" s="99"/>
      <c r="W391" s="100" t="s">
        <v>825</v>
      </c>
      <c r="X391" s="99"/>
      <c r="Y391" s="101" t="s">
        <v>1519</v>
      </c>
    </row>
    <row r="392" spans="1:25" s="102" customFormat="1" ht="79.2">
      <c r="A392" s="88" t="s">
        <v>692</v>
      </c>
      <c r="B392" s="89" t="s">
        <v>693</v>
      </c>
      <c r="C392" s="90" t="s">
        <v>1516</v>
      </c>
      <c r="D392" s="90" t="s">
        <v>3</v>
      </c>
      <c r="E392" s="90" t="s">
        <v>4</v>
      </c>
      <c r="F392" s="90" t="s">
        <v>6</v>
      </c>
      <c r="G392" s="90" t="s">
        <v>33</v>
      </c>
      <c r="H392" s="90" t="s">
        <v>38</v>
      </c>
      <c r="I392" s="90" t="s">
        <v>84</v>
      </c>
      <c r="J392" s="90">
        <v>1</v>
      </c>
      <c r="K392" s="90" t="s">
        <v>39</v>
      </c>
      <c r="L392" s="90"/>
      <c r="M392" s="90"/>
      <c r="N392" s="92" t="s">
        <v>692</v>
      </c>
      <c r="O392" s="106" t="s">
        <v>325</v>
      </c>
      <c r="P392" s="94" t="s">
        <v>1683</v>
      </c>
      <c r="Q392" s="95" t="s">
        <v>1466</v>
      </c>
      <c r="R392" s="96" t="s">
        <v>1667</v>
      </c>
      <c r="S392" s="97"/>
      <c r="T392" s="98"/>
      <c r="U392" s="98"/>
      <c r="V392" s="99"/>
      <c r="W392" s="100" t="s">
        <v>825</v>
      </c>
      <c r="X392" s="99"/>
      <c r="Y392" s="101" t="s">
        <v>1519</v>
      </c>
    </row>
    <row r="393" spans="1:25" s="102" customFormat="1" ht="52.8">
      <c r="A393" s="88" t="s">
        <v>694</v>
      </c>
      <c r="B393" s="89" t="s">
        <v>212</v>
      </c>
      <c r="C393" s="90" t="s">
        <v>74</v>
      </c>
      <c r="D393" s="90" t="s">
        <v>3</v>
      </c>
      <c r="E393" s="90" t="s">
        <v>4</v>
      </c>
      <c r="F393" s="90" t="s">
        <v>6</v>
      </c>
      <c r="G393" s="90" t="s">
        <v>32</v>
      </c>
      <c r="H393" s="90" t="s">
        <v>38</v>
      </c>
      <c r="I393" s="90" t="s">
        <v>84</v>
      </c>
      <c r="J393" s="90">
        <v>1</v>
      </c>
      <c r="K393" s="90" t="s">
        <v>39</v>
      </c>
      <c r="L393" s="90"/>
      <c r="M393" s="90"/>
      <c r="N393" s="92" t="s">
        <v>694</v>
      </c>
      <c r="O393" s="106" t="s">
        <v>325</v>
      </c>
      <c r="P393" s="94" t="s">
        <v>1684</v>
      </c>
      <c r="Q393" s="95" t="s">
        <v>1427</v>
      </c>
      <c r="R393" s="96" t="s">
        <v>1685</v>
      </c>
      <c r="S393" s="97"/>
      <c r="T393" s="98"/>
      <c r="U393" s="98"/>
      <c r="V393" s="99"/>
      <c r="W393" s="100" t="s">
        <v>825</v>
      </c>
      <c r="X393" s="99"/>
      <c r="Y393" s="101" t="s">
        <v>1519</v>
      </c>
    </row>
    <row r="394" spans="1:25" s="102" customFormat="1" ht="99" customHeight="1">
      <c r="A394" s="88" t="s">
        <v>695</v>
      </c>
      <c r="B394" s="89" t="s">
        <v>213</v>
      </c>
      <c r="C394" s="90" t="s">
        <v>74</v>
      </c>
      <c r="D394" s="90" t="s">
        <v>3</v>
      </c>
      <c r="E394" s="90" t="s">
        <v>4</v>
      </c>
      <c r="F394" s="90" t="s">
        <v>6</v>
      </c>
      <c r="G394" s="90" t="s">
        <v>34</v>
      </c>
      <c r="H394" s="90" t="s">
        <v>38</v>
      </c>
      <c r="I394" s="90" t="s">
        <v>84</v>
      </c>
      <c r="J394" s="90">
        <v>1</v>
      </c>
      <c r="K394" s="90" t="s">
        <v>39</v>
      </c>
      <c r="L394" s="90"/>
      <c r="M394" s="90"/>
      <c r="N394" s="92" t="s">
        <v>695</v>
      </c>
      <c r="O394" s="106" t="s">
        <v>325</v>
      </c>
      <c r="P394" s="94" t="s">
        <v>1686</v>
      </c>
      <c r="Q394" s="95" t="s">
        <v>305</v>
      </c>
      <c r="R394" s="96" t="s">
        <v>1687</v>
      </c>
      <c r="S394" s="97"/>
      <c r="T394" s="98"/>
      <c r="U394" s="98"/>
      <c r="V394" s="99"/>
      <c r="W394" s="100" t="s">
        <v>825</v>
      </c>
      <c r="X394" s="99"/>
      <c r="Y394" s="101" t="s">
        <v>1519</v>
      </c>
    </row>
    <row r="395" spans="1:25" s="102" customFormat="1" ht="84">
      <c r="A395" s="88" t="s">
        <v>696</v>
      </c>
      <c r="B395" s="89" t="s">
        <v>211</v>
      </c>
      <c r="C395" s="90" t="s">
        <v>1516</v>
      </c>
      <c r="D395" s="90" t="s">
        <v>3</v>
      </c>
      <c r="E395" s="90" t="s">
        <v>4</v>
      </c>
      <c r="F395" s="90" t="s">
        <v>6</v>
      </c>
      <c r="G395" s="90" t="s">
        <v>34</v>
      </c>
      <c r="H395" s="90" t="s">
        <v>38</v>
      </c>
      <c r="I395" s="90" t="s">
        <v>84</v>
      </c>
      <c r="J395" s="90">
        <v>1</v>
      </c>
      <c r="K395" s="90" t="s">
        <v>39</v>
      </c>
      <c r="L395" s="90"/>
      <c r="M395" s="90"/>
      <c r="N395" s="92" t="s">
        <v>696</v>
      </c>
      <c r="O395" s="106" t="s">
        <v>325</v>
      </c>
      <c r="P395" s="94" t="s">
        <v>1688</v>
      </c>
      <c r="Q395" s="95" t="s">
        <v>793</v>
      </c>
      <c r="R395" s="96" t="s">
        <v>1689</v>
      </c>
      <c r="S395" s="97"/>
      <c r="T395" s="98"/>
      <c r="U395" s="98"/>
      <c r="V395" s="99"/>
      <c r="W395" s="100" t="s">
        <v>825</v>
      </c>
      <c r="X395" s="99"/>
      <c r="Y395" s="101" t="s">
        <v>1519</v>
      </c>
    </row>
    <row r="396" spans="1:25" s="102" customFormat="1" ht="92.4">
      <c r="A396" s="88" t="s">
        <v>699</v>
      </c>
      <c r="B396" s="89" t="s">
        <v>210</v>
      </c>
      <c r="C396" s="90" t="s">
        <v>74</v>
      </c>
      <c r="D396" s="90" t="s">
        <v>3</v>
      </c>
      <c r="E396" s="90" t="s">
        <v>4</v>
      </c>
      <c r="F396" s="90" t="s">
        <v>6</v>
      </c>
      <c r="G396" s="90" t="s">
        <v>34</v>
      </c>
      <c r="H396" s="90" t="s">
        <v>38</v>
      </c>
      <c r="I396" s="90" t="s">
        <v>84</v>
      </c>
      <c r="J396" s="90">
        <v>1</v>
      </c>
      <c r="K396" s="90" t="s">
        <v>39</v>
      </c>
      <c r="L396" s="90"/>
      <c r="M396" s="90"/>
      <c r="N396" s="92" t="s">
        <v>699</v>
      </c>
      <c r="O396" s="106" t="s">
        <v>325</v>
      </c>
      <c r="P396" s="94" t="s">
        <v>1690</v>
      </c>
      <c r="Q396" s="95" t="s">
        <v>793</v>
      </c>
      <c r="R396" s="96" t="s">
        <v>1691</v>
      </c>
      <c r="S396" s="97"/>
      <c r="T396" s="98"/>
      <c r="U396" s="98"/>
      <c r="V396" s="99"/>
      <c r="W396" s="100" t="s">
        <v>825</v>
      </c>
      <c r="X396" s="99"/>
      <c r="Y396" s="101" t="s">
        <v>1519</v>
      </c>
    </row>
    <row r="397" spans="1:25" s="102" customFormat="1" ht="79.2">
      <c r="A397" s="88" t="s">
        <v>700</v>
      </c>
      <c r="B397" s="89" t="s">
        <v>204</v>
      </c>
      <c r="C397" s="90" t="s">
        <v>1516</v>
      </c>
      <c r="D397" s="90" t="s">
        <v>3</v>
      </c>
      <c r="E397" s="90" t="s">
        <v>4</v>
      </c>
      <c r="F397" s="90" t="s">
        <v>6</v>
      </c>
      <c r="G397" s="90" t="s">
        <v>34</v>
      </c>
      <c r="H397" s="90" t="s">
        <v>38</v>
      </c>
      <c r="I397" s="90" t="s">
        <v>84</v>
      </c>
      <c r="J397" s="90">
        <v>1</v>
      </c>
      <c r="K397" s="90" t="s">
        <v>39</v>
      </c>
      <c r="L397" s="90"/>
      <c r="M397" s="90"/>
      <c r="N397" s="92" t="s">
        <v>700</v>
      </c>
      <c r="O397" s="106" t="s">
        <v>325</v>
      </c>
      <c r="P397" s="94" t="s">
        <v>1661</v>
      </c>
      <c r="Q397" s="95" t="s">
        <v>305</v>
      </c>
      <c r="R397" s="96" t="s">
        <v>1692</v>
      </c>
      <c r="S397" s="97"/>
      <c r="T397" s="98"/>
      <c r="U397" s="98"/>
      <c r="V397" s="99"/>
      <c r="W397" s="100" t="s">
        <v>825</v>
      </c>
      <c r="X397" s="99"/>
      <c r="Y397" s="101" t="s">
        <v>1519</v>
      </c>
    </row>
    <row r="398" spans="1:25" s="102" customFormat="1" ht="52.8">
      <c r="A398" s="88" t="s">
        <v>701</v>
      </c>
      <c r="B398" s="89" t="s">
        <v>212</v>
      </c>
      <c r="C398" s="90" t="s">
        <v>74</v>
      </c>
      <c r="D398" s="90" t="s">
        <v>3</v>
      </c>
      <c r="E398" s="90" t="s">
        <v>4</v>
      </c>
      <c r="F398" s="90" t="s">
        <v>6</v>
      </c>
      <c r="G398" s="90" t="s">
        <v>34</v>
      </c>
      <c r="H398" s="90" t="s">
        <v>38</v>
      </c>
      <c r="I398" s="90" t="s">
        <v>84</v>
      </c>
      <c r="J398" s="90">
        <v>1</v>
      </c>
      <c r="K398" s="90" t="s">
        <v>39</v>
      </c>
      <c r="L398" s="90"/>
      <c r="M398" s="90"/>
      <c r="N398" s="92" t="s">
        <v>701</v>
      </c>
      <c r="O398" s="106" t="s">
        <v>325</v>
      </c>
      <c r="P398" s="94" t="s">
        <v>1693</v>
      </c>
      <c r="Q398" s="95" t="s">
        <v>793</v>
      </c>
      <c r="R398" s="96" t="s">
        <v>1694</v>
      </c>
      <c r="S398" s="97"/>
      <c r="T398" s="98"/>
      <c r="U398" s="98"/>
      <c r="V398" s="99"/>
      <c r="W398" s="100" t="s">
        <v>825</v>
      </c>
      <c r="X398" s="99"/>
      <c r="Y398" s="101" t="s">
        <v>1519</v>
      </c>
    </row>
    <row r="399" spans="1:25" s="102" customFormat="1" ht="92.4">
      <c r="A399" s="88" t="s">
        <v>703</v>
      </c>
      <c r="B399" s="89" t="s">
        <v>215</v>
      </c>
      <c r="C399" s="90" t="s">
        <v>74</v>
      </c>
      <c r="D399" s="90" t="s">
        <v>3</v>
      </c>
      <c r="E399" s="90" t="s">
        <v>4</v>
      </c>
      <c r="F399" s="90" t="s">
        <v>6</v>
      </c>
      <c r="G399" s="90" t="s">
        <v>35</v>
      </c>
      <c r="H399" s="90" t="s">
        <v>38</v>
      </c>
      <c r="I399" s="90" t="s">
        <v>84</v>
      </c>
      <c r="J399" s="90">
        <v>1</v>
      </c>
      <c r="K399" s="90" t="s">
        <v>39</v>
      </c>
      <c r="L399" s="90"/>
      <c r="M399" s="90"/>
      <c r="N399" s="92" t="s">
        <v>703</v>
      </c>
      <c r="O399" s="106" t="s">
        <v>325</v>
      </c>
      <c r="P399" s="94" t="s">
        <v>1695</v>
      </c>
      <c r="Q399" s="95" t="s">
        <v>305</v>
      </c>
      <c r="R399" s="96" t="s">
        <v>1696</v>
      </c>
      <c r="S399" s="97"/>
      <c r="T399" s="98"/>
      <c r="U399" s="98"/>
      <c r="V399" s="99"/>
      <c r="W399" s="100" t="s">
        <v>825</v>
      </c>
      <c r="X399" s="99"/>
      <c r="Y399" s="101" t="s">
        <v>1519</v>
      </c>
    </row>
    <row r="400" spans="1:25" s="102" customFormat="1" ht="48">
      <c r="A400" s="88" t="s">
        <v>704</v>
      </c>
      <c r="B400" s="89" t="s">
        <v>212</v>
      </c>
      <c r="C400" s="90" t="s">
        <v>74</v>
      </c>
      <c r="D400" s="90" t="s">
        <v>3</v>
      </c>
      <c r="E400" s="90" t="s">
        <v>4</v>
      </c>
      <c r="F400" s="90" t="s">
        <v>6</v>
      </c>
      <c r="G400" s="90" t="s">
        <v>35</v>
      </c>
      <c r="H400" s="90" t="s">
        <v>38</v>
      </c>
      <c r="I400" s="90" t="s">
        <v>84</v>
      </c>
      <c r="J400" s="90">
        <v>1</v>
      </c>
      <c r="K400" s="90" t="s">
        <v>39</v>
      </c>
      <c r="L400" s="90"/>
      <c r="M400" s="90"/>
      <c r="N400" s="92" t="s">
        <v>704</v>
      </c>
      <c r="O400" s="106" t="s">
        <v>325</v>
      </c>
      <c r="P400" s="94" t="s">
        <v>1375</v>
      </c>
      <c r="Q400" s="95" t="s">
        <v>1128</v>
      </c>
      <c r="R400" s="96" t="s">
        <v>1697</v>
      </c>
      <c r="S400" s="97"/>
      <c r="T400" s="98"/>
      <c r="U400" s="98"/>
      <c r="V400" s="99"/>
      <c r="W400" s="100" t="s">
        <v>825</v>
      </c>
      <c r="X400" s="99"/>
      <c r="Y400" s="101" t="s">
        <v>1519</v>
      </c>
    </row>
    <row r="401" spans="1:25" s="102" customFormat="1" ht="52.8">
      <c r="A401" s="88" t="s">
        <v>705</v>
      </c>
      <c r="B401" s="89" t="s">
        <v>216</v>
      </c>
      <c r="C401" s="90" t="s">
        <v>74</v>
      </c>
      <c r="D401" s="90" t="s">
        <v>3</v>
      </c>
      <c r="E401" s="90" t="s">
        <v>4</v>
      </c>
      <c r="F401" s="90" t="s">
        <v>6</v>
      </c>
      <c r="G401" s="90" t="s">
        <v>35</v>
      </c>
      <c r="H401" s="90" t="s">
        <v>38</v>
      </c>
      <c r="I401" s="90" t="s">
        <v>84</v>
      </c>
      <c r="J401" s="90">
        <v>1</v>
      </c>
      <c r="K401" s="90" t="s">
        <v>39</v>
      </c>
      <c r="L401" s="90"/>
      <c r="M401" s="90"/>
      <c r="N401" s="92" t="s">
        <v>705</v>
      </c>
      <c r="O401" s="106" t="s">
        <v>325</v>
      </c>
      <c r="P401" s="94" t="s">
        <v>1698</v>
      </c>
      <c r="Q401" s="95" t="s">
        <v>1128</v>
      </c>
      <c r="R401" s="96" t="s">
        <v>1699</v>
      </c>
      <c r="S401" s="97"/>
      <c r="T401" s="98"/>
      <c r="U401" s="98"/>
      <c r="V401" s="99"/>
      <c r="W401" s="100" t="s">
        <v>825</v>
      </c>
      <c r="X401" s="99"/>
      <c r="Y401" s="101" t="s">
        <v>1519</v>
      </c>
    </row>
    <row r="402" spans="1:25" s="102" customFormat="1" ht="83.25" customHeight="1">
      <c r="A402" s="88" t="s">
        <v>707</v>
      </c>
      <c r="B402" s="89" t="s">
        <v>216</v>
      </c>
      <c r="C402" s="90" t="s">
        <v>74</v>
      </c>
      <c r="D402" s="90" t="s">
        <v>3</v>
      </c>
      <c r="E402" s="90" t="s">
        <v>4</v>
      </c>
      <c r="F402" s="90" t="s">
        <v>6</v>
      </c>
      <c r="G402" s="90" t="s">
        <v>36</v>
      </c>
      <c r="H402" s="90" t="s">
        <v>38</v>
      </c>
      <c r="I402" s="90" t="s">
        <v>84</v>
      </c>
      <c r="J402" s="90">
        <v>1</v>
      </c>
      <c r="K402" s="90" t="s">
        <v>39</v>
      </c>
      <c r="L402" s="90"/>
      <c r="M402" s="90"/>
      <c r="N402" s="92" t="s">
        <v>707</v>
      </c>
      <c r="O402" s="106" t="s">
        <v>325</v>
      </c>
      <c r="P402" s="94" t="s">
        <v>1700</v>
      </c>
      <c r="Q402" s="95" t="s">
        <v>1128</v>
      </c>
      <c r="R402" s="96" t="s">
        <v>1701</v>
      </c>
      <c r="S402" s="97"/>
      <c r="T402" s="98"/>
      <c r="U402" s="98"/>
      <c r="V402" s="99"/>
      <c r="W402" s="100" t="s">
        <v>825</v>
      </c>
      <c r="X402" s="99"/>
      <c r="Y402" s="101" t="s">
        <v>1519</v>
      </c>
    </row>
    <row r="403" spans="1:25" s="102" customFormat="1" ht="52.8">
      <c r="A403" s="88" t="s">
        <v>708</v>
      </c>
      <c r="B403" s="89" t="s">
        <v>216</v>
      </c>
      <c r="C403" s="90" t="s">
        <v>74</v>
      </c>
      <c r="D403" s="90" t="s">
        <v>3</v>
      </c>
      <c r="E403" s="90" t="s">
        <v>4</v>
      </c>
      <c r="F403" s="90" t="s">
        <v>6</v>
      </c>
      <c r="G403" s="90" t="s">
        <v>36</v>
      </c>
      <c r="H403" s="90" t="s">
        <v>38</v>
      </c>
      <c r="I403" s="90" t="s">
        <v>84</v>
      </c>
      <c r="J403" s="90">
        <v>1</v>
      </c>
      <c r="K403" s="90" t="s">
        <v>39</v>
      </c>
      <c r="L403" s="90"/>
      <c r="M403" s="90"/>
      <c r="N403" s="92" t="s">
        <v>708</v>
      </c>
      <c r="O403" s="106" t="s">
        <v>325</v>
      </c>
      <c r="P403" s="94" t="s">
        <v>1702</v>
      </c>
      <c r="Q403" s="95" t="s">
        <v>1427</v>
      </c>
      <c r="R403" s="96" t="s">
        <v>1703</v>
      </c>
      <c r="S403" s="97"/>
      <c r="T403" s="98"/>
      <c r="U403" s="98"/>
      <c r="V403" s="99"/>
      <c r="W403" s="100" t="s">
        <v>825</v>
      </c>
      <c r="X403" s="99"/>
      <c r="Y403" s="101" t="s">
        <v>1519</v>
      </c>
    </row>
    <row r="404" spans="1:25" s="102" customFormat="1" ht="52.8">
      <c r="A404" s="88" t="s">
        <v>709</v>
      </c>
      <c r="B404" s="89" t="s">
        <v>216</v>
      </c>
      <c r="C404" s="90" t="s">
        <v>74</v>
      </c>
      <c r="D404" s="90" t="s">
        <v>3</v>
      </c>
      <c r="E404" s="90" t="s">
        <v>4</v>
      </c>
      <c r="F404" s="90" t="s">
        <v>6</v>
      </c>
      <c r="G404" s="90" t="s">
        <v>36</v>
      </c>
      <c r="H404" s="90" t="s">
        <v>38</v>
      </c>
      <c r="I404" s="90" t="s">
        <v>84</v>
      </c>
      <c r="J404" s="90">
        <v>1</v>
      </c>
      <c r="K404" s="90" t="s">
        <v>67</v>
      </c>
      <c r="L404" s="90"/>
      <c r="M404" s="90"/>
      <c r="N404" s="92" t="s">
        <v>709</v>
      </c>
      <c r="O404" s="106" t="s">
        <v>325</v>
      </c>
      <c r="P404" s="94" t="s">
        <v>1704</v>
      </c>
      <c r="Q404" s="95" t="s">
        <v>305</v>
      </c>
      <c r="R404" s="96" t="s">
        <v>1705</v>
      </c>
      <c r="S404" s="97"/>
      <c r="T404" s="98"/>
      <c r="U404" s="98"/>
      <c r="V404" s="99"/>
      <c r="W404" s="100" t="s">
        <v>825</v>
      </c>
      <c r="X404" s="99"/>
      <c r="Y404" s="101" t="s">
        <v>1519</v>
      </c>
    </row>
    <row r="405" spans="1:25" s="102" customFormat="1" ht="48">
      <c r="A405" s="88" t="s">
        <v>710</v>
      </c>
      <c r="B405" s="89" t="s">
        <v>216</v>
      </c>
      <c r="C405" s="90" t="s">
        <v>74</v>
      </c>
      <c r="D405" s="90" t="s">
        <v>3</v>
      </c>
      <c r="E405" s="90" t="s">
        <v>4</v>
      </c>
      <c r="F405" s="90" t="s">
        <v>6</v>
      </c>
      <c r="G405" s="90" t="s">
        <v>36</v>
      </c>
      <c r="H405" s="90" t="s">
        <v>38</v>
      </c>
      <c r="I405" s="90" t="s">
        <v>84</v>
      </c>
      <c r="J405" s="90">
        <v>1</v>
      </c>
      <c r="K405" s="90" t="s">
        <v>39</v>
      </c>
      <c r="L405" s="90"/>
      <c r="M405" s="90"/>
      <c r="N405" s="92" t="s">
        <v>710</v>
      </c>
      <c r="O405" s="106" t="s">
        <v>325</v>
      </c>
      <c r="P405" s="94" t="s">
        <v>1706</v>
      </c>
      <c r="Q405" s="95" t="s">
        <v>1128</v>
      </c>
      <c r="R405" s="96" t="s">
        <v>1697</v>
      </c>
      <c r="S405" s="97"/>
      <c r="T405" s="98"/>
      <c r="U405" s="98"/>
      <c r="V405" s="99"/>
      <c r="W405" s="100" t="s">
        <v>825</v>
      </c>
      <c r="X405" s="99"/>
      <c r="Y405" s="101" t="s">
        <v>1519</v>
      </c>
    </row>
    <row r="406" spans="1:25" s="102" customFormat="1" ht="48">
      <c r="A406" s="88" t="s">
        <v>711</v>
      </c>
      <c r="B406" s="89" t="s">
        <v>216</v>
      </c>
      <c r="C406" s="90" t="s">
        <v>74</v>
      </c>
      <c r="D406" s="90" t="s">
        <v>3</v>
      </c>
      <c r="E406" s="90" t="s">
        <v>4</v>
      </c>
      <c r="F406" s="90" t="s">
        <v>6</v>
      </c>
      <c r="G406" s="90" t="s">
        <v>36</v>
      </c>
      <c r="H406" s="90" t="s">
        <v>38</v>
      </c>
      <c r="I406" s="90" t="s">
        <v>84</v>
      </c>
      <c r="J406" s="90">
        <v>1</v>
      </c>
      <c r="K406" s="90" t="s">
        <v>67</v>
      </c>
      <c r="L406" s="90"/>
      <c r="M406" s="90"/>
      <c r="N406" s="92" t="s">
        <v>711</v>
      </c>
      <c r="O406" s="106" t="s">
        <v>325</v>
      </c>
      <c r="P406" s="94" t="s">
        <v>1707</v>
      </c>
      <c r="Q406" s="95" t="s">
        <v>1128</v>
      </c>
      <c r="R406" s="96" t="s">
        <v>1708</v>
      </c>
      <c r="S406" s="97"/>
      <c r="T406" s="98"/>
      <c r="U406" s="98"/>
      <c r="V406" s="99"/>
      <c r="W406" s="100" t="s">
        <v>825</v>
      </c>
      <c r="X406" s="99"/>
      <c r="Y406" s="101" t="s">
        <v>1519</v>
      </c>
    </row>
    <row r="407" spans="1:25" s="102" customFormat="1" ht="84">
      <c r="A407" s="88" t="s">
        <v>712</v>
      </c>
      <c r="B407" s="89" t="s">
        <v>203</v>
      </c>
      <c r="C407" s="90" t="s">
        <v>74</v>
      </c>
      <c r="D407" s="90" t="s">
        <v>3</v>
      </c>
      <c r="E407" s="90" t="s">
        <v>4</v>
      </c>
      <c r="F407" s="90" t="s">
        <v>6</v>
      </c>
      <c r="G407" s="90" t="s">
        <v>36</v>
      </c>
      <c r="H407" s="90" t="s">
        <v>38</v>
      </c>
      <c r="I407" s="90" t="s">
        <v>84</v>
      </c>
      <c r="J407" s="90">
        <v>1</v>
      </c>
      <c r="K407" s="90" t="s">
        <v>39</v>
      </c>
      <c r="L407" s="90"/>
      <c r="M407" s="90"/>
      <c r="N407" s="92" t="s">
        <v>712</v>
      </c>
      <c r="O407" s="106" t="s">
        <v>325</v>
      </c>
      <c r="P407" s="94" t="s">
        <v>1709</v>
      </c>
      <c r="Q407" s="95" t="s">
        <v>1427</v>
      </c>
      <c r="R407" s="96" t="s">
        <v>1710</v>
      </c>
      <c r="S407" s="97"/>
      <c r="T407" s="98"/>
      <c r="U407" s="98"/>
      <c r="V407" s="99"/>
      <c r="W407" s="100" t="s">
        <v>825</v>
      </c>
      <c r="X407" s="99"/>
      <c r="Y407" s="101" t="s">
        <v>1519</v>
      </c>
    </row>
    <row r="408" spans="1:25" s="102" customFormat="1" ht="48">
      <c r="A408" s="88" t="s">
        <v>714</v>
      </c>
      <c r="B408" s="89" t="s">
        <v>216</v>
      </c>
      <c r="C408" s="90" t="s">
        <v>74</v>
      </c>
      <c r="D408" s="90" t="s">
        <v>3</v>
      </c>
      <c r="E408" s="90" t="s">
        <v>4</v>
      </c>
      <c r="F408" s="90" t="s">
        <v>6</v>
      </c>
      <c r="G408" s="90" t="s">
        <v>36</v>
      </c>
      <c r="H408" s="90" t="s">
        <v>38</v>
      </c>
      <c r="I408" s="90" t="s">
        <v>84</v>
      </c>
      <c r="J408" s="90">
        <v>1</v>
      </c>
      <c r="K408" s="90" t="s">
        <v>45</v>
      </c>
      <c r="L408" s="90"/>
      <c r="M408" s="90"/>
      <c r="N408" s="92" t="s">
        <v>714</v>
      </c>
      <c r="O408" s="106" t="s">
        <v>325</v>
      </c>
      <c r="P408" s="94" t="s">
        <v>1704</v>
      </c>
      <c r="Q408" s="95" t="s">
        <v>793</v>
      </c>
      <c r="R408" s="96" t="s">
        <v>1711</v>
      </c>
      <c r="S408" s="97"/>
      <c r="T408" s="98"/>
      <c r="U408" s="98"/>
      <c r="V408" s="99"/>
      <c r="W408" s="100" t="s">
        <v>825</v>
      </c>
      <c r="X408" s="99"/>
      <c r="Y408" s="101" t="s">
        <v>1519</v>
      </c>
    </row>
    <row r="409" spans="1:25" s="102" customFormat="1" ht="48">
      <c r="A409" s="88" t="s">
        <v>715</v>
      </c>
      <c r="B409" s="89" t="s">
        <v>216</v>
      </c>
      <c r="C409" s="90" t="s">
        <v>74</v>
      </c>
      <c r="D409" s="90" t="s">
        <v>3</v>
      </c>
      <c r="E409" s="90" t="s">
        <v>4</v>
      </c>
      <c r="F409" s="90" t="s">
        <v>6</v>
      </c>
      <c r="G409" s="90" t="s">
        <v>36</v>
      </c>
      <c r="H409" s="90" t="s">
        <v>38</v>
      </c>
      <c r="I409" s="90" t="s">
        <v>84</v>
      </c>
      <c r="J409" s="90">
        <v>1</v>
      </c>
      <c r="K409" s="90" t="s">
        <v>39</v>
      </c>
      <c r="L409" s="90"/>
      <c r="M409" s="90"/>
      <c r="N409" s="92" t="s">
        <v>715</v>
      </c>
      <c r="O409" s="106" t="s">
        <v>325</v>
      </c>
      <c r="P409" s="94" t="s">
        <v>1702</v>
      </c>
      <c r="Q409" s="95" t="s">
        <v>1128</v>
      </c>
      <c r="R409" s="96" t="s">
        <v>1712</v>
      </c>
      <c r="S409" s="97"/>
      <c r="T409" s="98"/>
      <c r="U409" s="98"/>
      <c r="V409" s="99"/>
      <c r="W409" s="100" t="s">
        <v>825</v>
      </c>
      <c r="X409" s="99"/>
      <c r="Y409" s="101" t="s">
        <v>1519</v>
      </c>
    </row>
    <row r="410" spans="1:25" s="102" customFormat="1" ht="52.8">
      <c r="A410" s="88" t="s">
        <v>716</v>
      </c>
      <c r="B410" s="89" t="s">
        <v>215</v>
      </c>
      <c r="C410" s="90" t="s">
        <v>74</v>
      </c>
      <c r="D410" s="90" t="s">
        <v>3</v>
      </c>
      <c r="E410" s="90" t="s">
        <v>4</v>
      </c>
      <c r="F410" s="90" t="s">
        <v>6</v>
      </c>
      <c r="G410" s="90" t="s">
        <v>36</v>
      </c>
      <c r="H410" s="90" t="s">
        <v>38</v>
      </c>
      <c r="I410" s="90" t="s">
        <v>84</v>
      </c>
      <c r="J410" s="90">
        <v>1</v>
      </c>
      <c r="K410" s="90" t="s">
        <v>39</v>
      </c>
      <c r="L410" s="90"/>
      <c r="M410" s="90"/>
      <c r="N410" s="92" t="s">
        <v>716</v>
      </c>
      <c r="O410" s="106" t="s">
        <v>325</v>
      </c>
      <c r="P410" s="94" t="s">
        <v>1713</v>
      </c>
      <c r="Q410" s="95" t="s">
        <v>1128</v>
      </c>
      <c r="R410" s="96" t="s">
        <v>1714</v>
      </c>
      <c r="S410" s="97"/>
      <c r="T410" s="98"/>
      <c r="U410" s="98"/>
      <c r="V410" s="99"/>
      <c r="W410" s="100" t="s">
        <v>825</v>
      </c>
      <c r="X410" s="99"/>
      <c r="Y410" s="101" t="s">
        <v>1519</v>
      </c>
    </row>
    <row r="411" spans="1:25" s="102" customFormat="1" ht="52.8">
      <c r="A411" s="88" t="s">
        <v>718</v>
      </c>
      <c r="B411" s="89" t="s">
        <v>243</v>
      </c>
      <c r="C411" s="90" t="s">
        <v>74</v>
      </c>
      <c r="D411" s="90" t="s">
        <v>3</v>
      </c>
      <c r="E411" s="90" t="s">
        <v>4</v>
      </c>
      <c r="F411" s="90" t="s">
        <v>6</v>
      </c>
      <c r="G411" s="90" t="s">
        <v>31</v>
      </c>
      <c r="H411" s="90" t="s">
        <v>38</v>
      </c>
      <c r="I411" s="90" t="s">
        <v>84</v>
      </c>
      <c r="J411" s="90">
        <v>1</v>
      </c>
      <c r="K411" s="90" t="s">
        <v>39</v>
      </c>
      <c r="L411" s="90"/>
      <c r="M411" s="90"/>
      <c r="N411" s="92" t="s">
        <v>718</v>
      </c>
      <c r="O411" s="106" t="s">
        <v>325</v>
      </c>
      <c r="P411" s="94" t="s">
        <v>1715</v>
      </c>
      <c r="Q411" s="95" t="s">
        <v>305</v>
      </c>
      <c r="R411" s="96" t="s">
        <v>1716</v>
      </c>
      <c r="S411" s="97"/>
      <c r="T411" s="98"/>
      <c r="U411" s="98"/>
      <c r="V411" s="99"/>
      <c r="W411" s="100" t="s">
        <v>825</v>
      </c>
      <c r="X411" s="99"/>
      <c r="Y411" s="101" t="s">
        <v>1519</v>
      </c>
    </row>
    <row r="412" spans="1:25" s="102" customFormat="1" ht="48">
      <c r="A412" s="88" t="s">
        <v>719</v>
      </c>
      <c r="B412" s="89" t="s">
        <v>244</v>
      </c>
      <c r="C412" s="90" t="s">
        <v>74</v>
      </c>
      <c r="D412" s="90" t="s">
        <v>3</v>
      </c>
      <c r="E412" s="90" t="s">
        <v>4</v>
      </c>
      <c r="F412" s="90" t="s">
        <v>6</v>
      </c>
      <c r="G412" s="90" t="s">
        <v>31</v>
      </c>
      <c r="H412" s="90" t="s">
        <v>38</v>
      </c>
      <c r="I412" s="90" t="s">
        <v>84</v>
      </c>
      <c r="J412" s="90">
        <v>1</v>
      </c>
      <c r="K412" s="90" t="s">
        <v>39</v>
      </c>
      <c r="L412" s="90"/>
      <c r="M412" s="90"/>
      <c r="N412" s="92" t="s">
        <v>719</v>
      </c>
      <c r="O412" s="106" t="s">
        <v>325</v>
      </c>
      <c r="P412" s="94" t="s">
        <v>1717</v>
      </c>
      <c r="Q412" s="95" t="s">
        <v>1718</v>
      </c>
      <c r="R412" s="96" t="s">
        <v>1719</v>
      </c>
      <c r="S412" s="97"/>
      <c r="T412" s="98"/>
      <c r="U412" s="98"/>
      <c r="V412" s="99"/>
      <c r="W412" s="100" t="s">
        <v>825</v>
      </c>
      <c r="X412" s="99"/>
      <c r="Y412" s="101" t="s">
        <v>1519</v>
      </c>
    </row>
    <row r="413" spans="1:25" s="102" customFormat="1" ht="48">
      <c r="A413" s="88" t="s">
        <v>720</v>
      </c>
      <c r="B413" s="89" t="s">
        <v>245</v>
      </c>
      <c r="C413" s="90" t="s">
        <v>74</v>
      </c>
      <c r="D413" s="90" t="s">
        <v>3</v>
      </c>
      <c r="E413" s="90" t="s">
        <v>4</v>
      </c>
      <c r="F413" s="90" t="s">
        <v>6</v>
      </c>
      <c r="G413" s="90" t="s">
        <v>33</v>
      </c>
      <c r="H413" s="90" t="s">
        <v>38</v>
      </c>
      <c r="I413" s="90" t="s">
        <v>84</v>
      </c>
      <c r="J413" s="90">
        <v>1</v>
      </c>
      <c r="K413" s="90" t="s">
        <v>39</v>
      </c>
      <c r="L413" s="90"/>
      <c r="M413" s="90"/>
      <c r="N413" s="92" t="s">
        <v>720</v>
      </c>
      <c r="O413" s="106" t="s">
        <v>325</v>
      </c>
      <c r="P413" s="94" t="s">
        <v>1720</v>
      </c>
      <c r="Q413" s="95" t="s">
        <v>305</v>
      </c>
      <c r="R413" s="96" t="s">
        <v>1721</v>
      </c>
      <c r="S413" s="97"/>
      <c r="T413" s="98"/>
      <c r="U413" s="98"/>
      <c r="V413" s="99"/>
      <c r="W413" s="100" t="s">
        <v>825</v>
      </c>
      <c r="X413" s="99"/>
      <c r="Y413" s="101" t="s">
        <v>1519</v>
      </c>
    </row>
    <row r="414" spans="1:25" s="102" customFormat="1" ht="84">
      <c r="A414" s="88" t="s">
        <v>721</v>
      </c>
      <c r="B414" s="89" t="s">
        <v>246</v>
      </c>
      <c r="C414" s="90" t="s">
        <v>74</v>
      </c>
      <c r="D414" s="90" t="s">
        <v>3</v>
      </c>
      <c r="E414" s="90" t="s">
        <v>4</v>
      </c>
      <c r="F414" s="90" t="s">
        <v>6</v>
      </c>
      <c r="G414" s="90" t="s">
        <v>33</v>
      </c>
      <c r="H414" s="90" t="s">
        <v>38</v>
      </c>
      <c r="I414" s="90" t="s">
        <v>84</v>
      </c>
      <c r="J414" s="90">
        <v>1</v>
      </c>
      <c r="K414" s="90" t="s">
        <v>39</v>
      </c>
      <c r="L414" s="90"/>
      <c r="M414" s="90"/>
      <c r="N414" s="92" t="s">
        <v>721</v>
      </c>
      <c r="O414" s="106" t="s">
        <v>325</v>
      </c>
      <c r="P414" s="94" t="s">
        <v>1722</v>
      </c>
      <c r="Q414" s="95" t="s">
        <v>1466</v>
      </c>
      <c r="R414" s="96" t="s">
        <v>1723</v>
      </c>
      <c r="S414" s="97"/>
      <c r="T414" s="98"/>
      <c r="U414" s="98"/>
      <c r="V414" s="99"/>
      <c r="W414" s="100" t="s">
        <v>825</v>
      </c>
      <c r="X414" s="99"/>
      <c r="Y414" s="101" t="s">
        <v>1519</v>
      </c>
    </row>
    <row r="415" spans="1:25" s="102" customFormat="1" ht="48">
      <c r="A415" s="88" t="s">
        <v>722</v>
      </c>
      <c r="B415" s="89" t="s">
        <v>247</v>
      </c>
      <c r="C415" s="90" t="s">
        <v>74</v>
      </c>
      <c r="D415" s="90" t="s">
        <v>3</v>
      </c>
      <c r="E415" s="90" t="s">
        <v>4</v>
      </c>
      <c r="F415" s="90" t="s">
        <v>6</v>
      </c>
      <c r="G415" s="90" t="s">
        <v>33</v>
      </c>
      <c r="H415" s="90" t="s">
        <v>38</v>
      </c>
      <c r="I415" s="90" t="s">
        <v>84</v>
      </c>
      <c r="J415" s="90">
        <v>1</v>
      </c>
      <c r="K415" s="90" t="s">
        <v>39</v>
      </c>
      <c r="L415" s="90"/>
      <c r="M415" s="90"/>
      <c r="N415" s="92" t="s">
        <v>722</v>
      </c>
      <c r="O415" s="106" t="s">
        <v>325</v>
      </c>
      <c r="P415" s="94" t="s">
        <v>1724</v>
      </c>
      <c r="Q415" s="95" t="s">
        <v>305</v>
      </c>
      <c r="R415" s="96" t="s">
        <v>1725</v>
      </c>
      <c r="S415" s="97"/>
      <c r="T415" s="98"/>
      <c r="U415" s="98"/>
      <c r="V415" s="99"/>
      <c r="W415" s="100" t="s">
        <v>825</v>
      </c>
      <c r="X415" s="99"/>
      <c r="Y415" s="101" t="s">
        <v>1519</v>
      </c>
    </row>
    <row r="416" spans="1:25" s="102" customFormat="1" ht="48">
      <c r="A416" s="88" t="s">
        <v>723</v>
      </c>
      <c r="B416" s="89" t="s">
        <v>248</v>
      </c>
      <c r="C416" s="90" t="s">
        <v>74</v>
      </c>
      <c r="D416" s="90" t="s">
        <v>3</v>
      </c>
      <c r="E416" s="90" t="s">
        <v>4</v>
      </c>
      <c r="F416" s="90" t="s">
        <v>6</v>
      </c>
      <c r="G416" s="90" t="s">
        <v>34</v>
      </c>
      <c r="H416" s="90" t="s">
        <v>38</v>
      </c>
      <c r="I416" s="90" t="s">
        <v>84</v>
      </c>
      <c r="J416" s="90">
        <v>1</v>
      </c>
      <c r="K416" s="90" t="s">
        <v>39</v>
      </c>
      <c r="L416" s="90"/>
      <c r="M416" s="90"/>
      <c r="N416" s="92" t="s">
        <v>723</v>
      </c>
      <c r="O416" s="106" t="s">
        <v>325</v>
      </c>
      <c r="P416" s="94" t="s">
        <v>1726</v>
      </c>
      <c r="Q416" s="95" t="s">
        <v>305</v>
      </c>
      <c r="R416" s="96" t="s">
        <v>1727</v>
      </c>
      <c r="S416" s="97"/>
      <c r="T416" s="98"/>
      <c r="U416" s="98"/>
      <c r="V416" s="99"/>
      <c r="W416" s="100" t="s">
        <v>825</v>
      </c>
      <c r="X416" s="99"/>
      <c r="Y416" s="101" t="s">
        <v>1519</v>
      </c>
    </row>
    <row r="417" spans="1:25" s="102" customFormat="1" ht="60">
      <c r="A417" s="88" t="s">
        <v>724</v>
      </c>
      <c r="B417" s="89" t="s">
        <v>250</v>
      </c>
      <c r="C417" s="90" t="s">
        <v>74</v>
      </c>
      <c r="D417" s="90" t="s">
        <v>3</v>
      </c>
      <c r="E417" s="90" t="s">
        <v>4</v>
      </c>
      <c r="F417" s="90" t="s">
        <v>6</v>
      </c>
      <c r="G417" s="90" t="s">
        <v>34</v>
      </c>
      <c r="H417" s="90" t="s">
        <v>38</v>
      </c>
      <c r="I417" s="90" t="s">
        <v>84</v>
      </c>
      <c r="J417" s="90">
        <v>1</v>
      </c>
      <c r="K417" s="90" t="s">
        <v>39</v>
      </c>
      <c r="L417" s="90"/>
      <c r="M417" s="90"/>
      <c r="N417" s="92" t="s">
        <v>724</v>
      </c>
      <c r="O417" s="106" t="s">
        <v>325</v>
      </c>
      <c r="P417" s="94" t="s">
        <v>1728</v>
      </c>
      <c r="Q417" s="95" t="s">
        <v>305</v>
      </c>
      <c r="R417" s="96" t="s">
        <v>1729</v>
      </c>
      <c r="S417" s="97"/>
      <c r="T417" s="98"/>
      <c r="U417" s="98"/>
      <c r="V417" s="99"/>
      <c r="W417" s="100" t="s">
        <v>825</v>
      </c>
      <c r="X417" s="99"/>
      <c r="Y417" s="101" t="s">
        <v>1519</v>
      </c>
    </row>
    <row r="418" spans="1:25" s="102" customFormat="1" ht="72">
      <c r="A418" s="88" t="s">
        <v>725</v>
      </c>
      <c r="B418" s="89" t="s">
        <v>252</v>
      </c>
      <c r="C418" s="90" t="s">
        <v>74</v>
      </c>
      <c r="D418" s="90" t="s">
        <v>3</v>
      </c>
      <c r="E418" s="90" t="s">
        <v>4</v>
      </c>
      <c r="F418" s="90" t="s">
        <v>6</v>
      </c>
      <c r="G418" s="90" t="s">
        <v>34</v>
      </c>
      <c r="H418" s="90" t="s">
        <v>38</v>
      </c>
      <c r="I418" s="90" t="s">
        <v>84</v>
      </c>
      <c r="J418" s="90">
        <v>1</v>
      </c>
      <c r="K418" s="90" t="s">
        <v>39</v>
      </c>
      <c r="L418" s="90"/>
      <c r="M418" s="90"/>
      <c r="N418" s="92" t="s">
        <v>725</v>
      </c>
      <c r="O418" s="106" t="s">
        <v>325</v>
      </c>
      <c r="P418" s="94" t="s">
        <v>1730</v>
      </c>
      <c r="Q418" s="95" t="s">
        <v>195</v>
      </c>
      <c r="R418" s="96" t="s">
        <v>1731</v>
      </c>
      <c r="S418" s="97"/>
      <c r="T418" s="98"/>
      <c r="U418" s="98"/>
      <c r="V418" s="99"/>
      <c r="W418" s="100" t="s">
        <v>825</v>
      </c>
      <c r="X418" s="99"/>
      <c r="Y418" s="101" t="s">
        <v>1519</v>
      </c>
    </row>
    <row r="419" spans="1:25" s="102" customFormat="1" ht="72">
      <c r="A419" s="88" t="s">
        <v>726</v>
      </c>
      <c r="B419" s="89" t="s">
        <v>255</v>
      </c>
      <c r="C419" s="90" t="s">
        <v>74</v>
      </c>
      <c r="D419" s="90" t="s">
        <v>3</v>
      </c>
      <c r="E419" s="90" t="s">
        <v>4</v>
      </c>
      <c r="F419" s="90" t="s">
        <v>6</v>
      </c>
      <c r="G419" s="90" t="s">
        <v>34</v>
      </c>
      <c r="H419" s="90" t="s">
        <v>38</v>
      </c>
      <c r="I419" s="90" t="s">
        <v>84</v>
      </c>
      <c r="J419" s="90">
        <v>1</v>
      </c>
      <c r="K419" s="90" t="s">
        <v>39</v>
      </c>
      <c r="L419" s="90"/>
      <c r="M419" s="90"/>
      <c r="N419" s="92" t="s">
        <v>726</v>
      </c>
      <c r="O419" s="106" t="s">
        <v>325</v>
      </c>
      <c r="P419" s="94" t="s">
        <v>1732</v>
      </c>
      <c r="Q419" s="95" t="s">
        <v>1733</v>
      </c>
      <c r="R419" s="96" t="s">
        <v>1734</v>
      </c>
      <c r="S419" s="97"/>
      <c r="T419" s="98"/>
      <c r="U419" s="98"/>
      <c r="V419" s="99"/>
      <c r="W419" s="100" t="s">
        <v>825</v>
      </c>
      <c r="X419" s="99"/>
      <c r="Y419" s="101" t="s">
        <v>1519</v>
      </c>
    </row>
    <row r="420" spans="1:25" s="102" customFormat="1" ht="48">
      <c r="A420" s="88" t="s">
        <v>727</v>
      </c>
      <c r="B420" s="89" t="s">
        <v>262</v>
      </c>
      <c r="C420" s="90" t="s">
        <v>74</v>
      </c>
      <c r="D420" s="90" t="s">
        <v>3</v>
      </c>
      <c r="E420" s="90" t="s">
        <v>4</v>
      </c>
      <c r="F420" s="90" t="s">
        <v>6</v>
      </c>
      <c r="G420" s="90" t="s">
        <v>34</v>
      </c>
      <c r="H420" s="90" t="s">
        <v>38</v>
      </c>
      <c r="I420" s="90" t="s">
        <v>84</v>
      </c>
      <c r="J420" s="90">
        <v>1</v>
      </c>
      <c r="K420" s="90" t="s">
        <v>39</v>
      </c>
      <c r="L420" s="90"/>
      <c r="M420" s="90"/>
      <c r="N420" s="92" t="s">
        <v>727</v>
      </c>
      <c r="O420" s="106" t="s">
        <v>325</v>
      </c>
      <c r="P420" s="94" t="s">
        <v>1735</v>
      </c>
      <c r="Q420" s="95" t="s">
        <v>793</v>
      </c>
      <c r="R420" s="96" t="s">
        <v>1736</v>
      </c>
      <c r="S420" s="97"/>
      <c r="T420" s="98"/>
      <c r="U420" s="98"/>
      <c r="V420" s="99"/>
      <c r="W420" s="100" t="s">
        <v>825</v>
      </c>
      <c r="X420" s="99"/>
      <c r="Y420" s="101" t="s">
        <v>1519</v>
      </c>
    </row>
    <row r="421" spans="1:25" s="102" customFormat="1" ht="48">
      <c r="A421" s="88" t="s">
        <v>728</v>
      </c>
      <c r="B421" s="89" t="s">
        <v>244</v>
      </c>
      <c r="C421" s="90" t="s">
        <v>74</v>
      </c>
      <c r="D421" s="90" t="s">
        <v>3</v>
      </c>
      <c r="E421" s="90" t="s">
        <v>4</v>
      </c>
      <c r="F421" s="90" t="s">
        <v>6</v>
      </c>
      <c r="G421" s="90" t="s">
        <v>34</v>
      </c>
      <c r="H421" s="90" t="s">
        <v>38</v>
      </c>
      <c r="I421" s="90" t="s">
        <v>84</v>
      </c>
      <c r="J421" s="90">
        <v>1</v>
      </c>
      <c r="K421" s="90" t="s">
        <v>39</v>
      </c>
      <c r="L421" s="90"/>
      <c r="M421" s="90"/>
      <c r="N421" s="92" t="s">
        <v>728</v>
      </c>
      <c r="O421" s="106" t="s">
        <v>325</v>
      </c>
      <c r="P421" s="94" t="s">
        <v>1737</v>
      </c>
      <c r="Q421" s="95" t="s">
        <v>305</v>
      </c>
      <c r="R421" s="96" t="s">
        <v>1738</v>
      </c>
      <c r="S421" s="97"/>
      <c r="T421" s="98"/>
      <c r="U421" s="98"/>
      <c r="V421" s="99"/>
      <c r="W421" s="100" t="s">
        <v>825</v>
      </c>
      <c r="X421" s="99"/>
      <c r="Y421" s="101" t="s">
        <v>1519</v>
      </c>
    </row>
    <row r="422" spans="1:25" s="102" customFormat="1" ht="52.8">
      <c r="A422" s="88" t="s">
        <v>729</v>
      </c>
      <c r="B422" s="89" t="s">
        <v>251</v>
      </c>
      <c r="C422" s="90" t="s">
        <v>74</v>
      </c>
      <c r="D422" s="90" t="s">
        <v>3</v>
      </c>
      <c r="E422" s="90" t="s">
        <v>4</v>
      </c>
      <c r="F422" s="90" t="s">
        <v>6</v>
      </c>
      <c r="G422" s="90" t="s">
        <v>34</v>
      </c>
      <c r="H422" s="90" t="s">
        <v>38</v>
      </c>
      <c r="I422" s="90" t="s">
        <v>84</v>
      </c>
      <c r="J422" s="90">
        <v>1</v>
      </c>
      <c r="K422" s="90" t="s">
        <v>39</v>
      </c>
      <c r="L422" s="90"/>
      <c r="M422" s="90"/>
      <c r="N422" s="92" t="s">
        <v>729</v>
      </c>
      <c r="O422" s="106" t="s">
        <v>325</v>
      </c>
      <c r="P422" s="94" t="s">
        <v>1739</v>
      </c>
      <c r="Q422" s="95" t="s">
        <v>305</v>
      </c>
      <c r="R422" s="96" t="s">
        <v>1740</v>
      </c>
      <c r="S422" s="97"/>
      <c r="T422" s="98"/>
      <c r="U422" s="98"/>
      <c r="V422" s="99"/>
      <c r="W422" s="100" t="s">
        <v>825</v>
      </c>
      <c r="X422" s="99"/>
      <c r="Y422" s="101" t="s">
        <v>1519</v>
      </c>
    </row>
    <row r="423" spans="1:25" s="102" customFormat="1" ht="72">
      <c r="A423" s="88" t="s">
        <v>730</v>
      </c>
      <c r="B423" s="89" t="s">
        <v>255</v>
      </c>
      <c r="C423" s="90" t="s">
        <v>74</v>
      </c>
      <c r="D423" s="90" t="s">
        <v>3</v>
      </c>
      <c r="E423" s="90" t="s">
        <v>4</v>
      </c>
      <c r="F423" s="90" t="s">
        <v>6</v>
      </c>
      <c r="G423" s="90" t="s">
        <v>34</v>
      </c>
      <c r="H423" s="90" t="s">
        <v>38</v>
      </c>
      <c r="I423" s="90" t="s">
        <v>84</v>
      </c>
      <c r="J423" s="90">
        <v>1</v>
      </c>
      <c r="K423" s="90" t="s">
        <v>39</v>
      </c>
      <c r="L423" s="90"/>
      <c r="M423" s="90"/>
      <c r="N423" s="92" t="s">
        <v>730</v>
      </c>
      <c r="O423" s="106" t="s">
        <v>325</v>
      </c>
      <c r="P423" s="94" t="s">
        <v>1732</v>
      </c>
      <c r="Q423" s="95" t="s">
        <v>1466</v>
      </c>
      <c r="R423" s="96" t="s">
        <v>1741</v>
      </c>
      <c r="S423" s="97"/>
      <c r="T423" s="98"/>
      <c r="U423" s="98"/>
      <c r="V423" s="99"/>
      <c r="W423" s="100" t="s">
        <v>825</v>
      </c>
      <c r="X423" s="99"/>
      <c r="Y423" s="101" t="s">
        <v>1519</v>
      </c>
    </row>
    <row r="424" spans="1:25" s="102" customFormat="1" ht="72">
      <c r="A424" s="88" t="s">
        <v>731</v>
      </c>
      <c r="B424" s="89" t="s">
        <v>255</v>
      </c>
      <c r="C424" s="90" t="s">
        <v>74</v>
      </c>
      <c r="D424" s="90" t="s">
        <v>3</v>
      </c>
      <c r="E424" s="90" t="s">
        <v>4</v>
      </c>
      <c r="F424" s="90" t="s">
        <v>6</v>
      </c>
      <c r="G424" s="90" t="s">
        <v>34</v>
      </c>
      <c r="H424" s="90" t="s">
        <v>38</v>
      </c>
      <c r="I424" s="90" t="s">
        <v>84</v>
      </c>
      <c r="J424" s="90">
        <v>1</v>
      </c>
      <c r="K424" s="90" t="s">
        <v>39</v>
      </c>
      <c r="L424" s="90"/>
      <c r="M424" s="90"/>
      <c r="N424" s="92" t="s">
        <v>731</v>
      </c>
      <c r="O424" s="106" t="s">
        <v>325</v>
      </c>
      <c r="P424" s="94" t="s">
        <v>1730</v>
      </c>
      <c r="Q424" s="95" t="s">
        <v>1456</v>
      </c>
      <c r="R424" s="96" t="s">
        <v>1742</v>
      </c>
      <c r="S424" s="97"/>
      <c r="T424" s="98"/>
      <c r="U424" s="98"/>
      <c r="V424" s="99"/>
      <c r="W424" s="100" t="s">
        <v>825</v>
      </c>
      <c r="X424" s="99"/>
      <c r="Y424" s="101" t="s">
        <v>1519</v>
      </c>
    </row>
    <row r="425" spans="1:25" s="102" customFormat="1" ht="60">
      <c r="A425" s="88" t="s">
        <v>732</v>
      </c>
      <c r="B425" s="89" t="s">
        <v>269</v>
      </c>
      <c r="C425" s="90" t="s">
        <v>74</v>
      </c>
      <c r="D425" s="90" t="s">
        <v>3</v>
      </c>
      <c r="E425" s="90" t="s">
        <v>4</v>
      </c>
      <c r="F425" s="90" t="s">
        <v>6</v>
      </c>
      <c r="G425" s="90" t="s">
        <v>34</v>
      </c>
      <c r="H425" s="90" t="s">
        <v>38</v>
      </c>
      <c r="I425" s="90" t="s">
        <v>84</v>
      </c>
      <c r="J425" s="90">
        <v>1</v>
      </c>
      <c r="K425" s="90" t="s">
        <v>39</v>
      </c>
      <c r="L425" s="90"/>
      <c r="M425" s="90"/>
      <c r="N425" s="92" t="s">
        <v>732</v>
      </c>
      <c r="O425" s="106" t="s">
        <v>325</v>
      </c>
      <c r="P425" s="94" t="s">
        <v>1743</v>
      </c>
      <c r="Q425" s="95" t="s">
        <v>789</v>
      </c>
      <c r="R425" s="96" t="s">
        <v>1744</v>
      </c>
      <c r="S425" s="97"/>
      <c r="T425" s="98"/>
      <c r="U425" s="98"/>
      <c r="V425" s="99"/>
      <c r="W425" s="100" t="s">
        <v>825</v>
      </c>
      <c r="X425" s="99"/>
      <c r="Y425" s="101" t="s">
        <v>1519</v>
      </c>
    </row>
    <row r="426" spans="1:25" s="102" customFormat="1" ht="84">
      <c r="A426" s="88" t="s">
        <v>733</v>
      </c>
      <c r="B426" s="89" t="s">
        <v>255</v>
      </c>
      <c r="C426" s="90" t="s">
        <v>74</v>
      </c>
      <c r="D426" s="90" t="s">
        <v>3</v>
      </c>
      <c r="E426" s="90" t="s">
        <v>4</v>
      </c>
      <c r="F426" s="90" t="s">
        <v>6</v>
      </c>
      <c r="G426" s="90" t="s">
        <v>35</v>
      </c>
      <c r="H426" s="90" t="s">
        <v>38</v>
      </c>
      <c r="I426" s="90" t="s">
        <v>84</v>
      </c>
      <c r="J426" s="90">
        <v>1</v>
      </c>
      <c r="K426" s="90" t="s">
        <v>39</v>
      </c>
      <c r="L426" s="90"/>
      <c r="M426" s="90"/>
      <c r="N426" s="92" t="s">
        <v>733</v>
      </c>
      <c r="O426" s="106" t="s">
        <v>325</v>
      </c>
      <c r="P426" s="94" t="s">
        <v>1745</v>
      </c>
      <c r="Q426" s="95" t="s">
        <v>305</v>
      </c>
      <c r="R426" s="96" t="s">
        <v>1746</v>
      </c>
      <c r="S426" s="97"/>
      <c r="T426" s="98"/>
      <c r="U426" s="98"/>
      <c r="V426" s="99"/>
      <c r="W426" s="100" t="s">
        <v>825</v>
      </c>
      <c r="X426" s="99"/>
      <c r="Y426" s="101" t="s">
        <v>1519</v>
      </c>
    </row>
    <row r="427" spans="1:25" s="102" customFormat="1" ht="48">
      <c r="A427" s="88" t="s">
        <v>734</v>
      </c>
      <c r="B427" s="89" t="s">
        <v>254</v>
      </c>
      <c r="C427" s="90" t="s">
        <v>74</v>
      </c>
      <c r="D427" s="90" t="s">
        <v>3</v>
      </c>
      <c r="E427" s="90" t="s">
        <v>4</v>
      </c>
      <c r="F427" s="90" t="s">
        <v>6</v>
      </c>
      <c r="G427" s="90" t="s">
        <v>35</v>
      </c>
      <c r="H427" s="90" t="s">
        <v>38</v>
      </c>
      <c r="I427" s="90" t="s">
        <v>84</v>
      </c>
      <c r="J427" s="90">
        <v>1</v>
      </c>
      <c r="K427" s="90" t="s">
        <v>39</v>
      </c>
      <c r="L427" s="90"/>
      <c r="M427" s="90"/>
      <c r="N427" s="92" t="s">
        <v>734</v>
      </c>
      <c r="O427" s="106" t="s">
        <v>325</v>
      </c>
      <c r="P427" s="94" t="s">
        <v>1747</v>
      </c>
      <c r="Q427" s="95" t="s">
        <v>1427</v>
      </c>
      <c r="R427" s="96" t="s">
        <v>1748</v>
      </c>
      <c r="S427" s="97"/>
      <c r="T427" s="98"/>
      <c r="U427" s="98"/>
      <c r="V427" s="99"/>
      <c r="W427" s="100" t="s">
        <v>825</v>
      </c>
      <c r="X427" s="99"/>
      <c r="Y427" s="101" t="s">
        <v>1519</v>
      </c>
    </row>
    <row r="428" spans="1:25" s="102" customFormat="1" ht="48">
      <c r="A428" s="88" t="s">
        <v>735</v>
      </c>
      <c r="B428" s="89" t="s">
        <v>250</v>
      </c>
      <c r="C428" s="90" t="s">
        <v>74</v>
      </c>
      <c r="D428" s="90" t="s">
        <v>3</v>
      </c>
      <c r="E428" s="90" t="s">
        <v>4</v>
      </c>
      <c r="F428" s="90" t="s">
        <v>6</v>
      </c>
      <c r="G428" s="90" t="s">
        <v>35</v>
      </c>
      <c r="H428" s="90" t="s">
        <v>38</v>
      </c>
      <c r="I428" s="90" t="s">
        <v>84</v>
      </c>
      <c r="J428" s="90">
        <v>1</v>
      </c>
      <c r="K428" s="90" t="s">
        <v>39</v>
      </c>
      <c r="L428" s="90"/>
      <c r="M428" s="90"/>
      <c r="N428" s="92" t="s">
        <v>735</v>
      </c>
      <c r="O428" s="106" t="s">
        <v>325</v>
      </c>
      <c r="P428" s="94" t="s">
        <v>1749</v>
      </c>
      <c r="Q428" s="95" t="s">
        <v>305</v>
      </c>
      <c r="R428" s="96" t="s">
        <v>1750</v>
      </c>
      <c r="S428" s="97"/>
      <c r="T428" s="98"/>
      <c r="U428" s="98"/>
      <c r="V428" s="99"/>
      <c r="W428" s="100" t="s">
        <v>825</v>
      </c>
      <c r="X428" s="99"/>
      <c r="Y428" s="101" t="s">
        <v>1519</v>
      </c>
    </row>
    <row r="429" spans="1:25" s="102" customFormat="1" ht="135.6" customHeight="1">
      <c r="A429" s="88" t="s">
        <v>736</v>
      </c>
      <c r="B429" s="89" t="s">
        <v>220</v>
      </c>
      <c r="C429" s="90" t="s">
        <v>74</v>
      </c>
      <c r="D429" s="90" t="s">
        <v>3</v>
      </c>
      <c r="E429" s="90" t="s">
        <v>4</v>
      </c>
      <c r="F429" s="90" t="s">
        <v>7</v>
      </c>
      <c r="G429" s="90" t="s">
        <v>33</v>
      </c>
      <c r="H429" s="90" t="s">
        <v>38</v>
      </c>
      <c r="I429" s="90" t="s">
        <v>84</v>
      </c>
      <c r="J429" s="90">
        <v>3</v>
      </c>
      <c r="K429" s="90" t="s">
        <v>39</v>
      </c>
      <c r="L429" s="90"/>
      <c r="M429" s="90"/>
      <c r="N429" s="92" t="s">
        <v>736</v>
      </c>
      <c r="O429" s="106" t="s">
        <v>325</v>
      </c>
      <c r="P429" s="94" t="s">
        <v>1751</v>
      </c>
      <c r="Q429" s="95" t="s">
        <v>1752</v>
      </c>
      <c r="R429" s="96" t="s">
        <v>1753</v>
      </c>
      <c r="S429" s="97"/>
      <c r="T429" s="98"/>
      <c r="U429" s="98"/>
      <c r="V429" s="99"/>
      <c r="W429" s="100" t="s">
        <v>825</v>
      </c>
      <c r="X429" s="99"/>
      <c r="Y429" s="101" t="s">
        <v>1519</v>
      </c>
    </row>
    <row r="430" spans="1:25" s="102" customFormat="1" ht="126" customHeight="1">
      <c r="A430" s="88" t="s">
        <v>737</v>
      </c>
      <c r="B430" s="89" t="s">
        <v>221</v>
      </c>
      <c r="C430" s="90" t="s">
        <v>74</v>
      </c>
      <c r="D430" s="90" t="s">
        <v>3</v>
      </c>
      <c r="E430" s="90" t="s">
        <v>4</v>
      </c>
      <c r="F430" s="90" t="s">
        <v>7</v>
      </c>
      <c r="G430" s="90" t="s">
        <v>34</v>
      </c>
      <c r="H430" s="90" t="s">
        <v>38</v>
      </c>
      <c r="I430" s="90" t="s">
        <v>84</v>
      </c>
      <c r="J430" s="90">
        <v>3</v>
      </c>
      <c r="K430" s="90" t="s">
        <v>39</v>
      </c>
      <c r="L430" s="90"/>
      <c r="M430" s="90"/>
      <c r="N430" s="92" t="s">
        <v>737</v>
      </c>
      <c r="O430" s="106" t="s">
        <v>325</v>
      </c>
      <c r="P430" s="94" t="s">
        <v>1754</v>
      </c>
      <c r="Q430" s="95" t="s">
        <v>1752</v>
      </c>
      <c r="R430" s="96" t="s">
        <v>1755</v>
      </c>
      <c r="S430" s="97"/>
      <c r="T430" s="98"/>
      <c r="U430" s="98"/>
      <c r="V430" s="99"/>
      <c r="W430" s="100" t="s">
        <v>825</v>
      </c>
      <c r="X430" s="99"/>
      <c r="Y430" s="101" t="s">
        <v>1519</v>
      </c>
    </row>
    <row r="431" spans="1:25" s="102" customFormat="1" ht="79.2">
      <c r="A431" s="88" t="s">
        <v>738</v>
      </c>
      <c r="B431" s="89" t="s">
        <v>223</v>
      </c>
      <c r="C431" s="90" t="s">
        <v>74</v>
      </c>
      <c r="D431" s="90" t="s">
        <v>3</v>
      </c>
      <c r="E431" s="90" t="s">
        <v>4</v>
      </c>
      <c r="F431" s="90" t="s">
        <v>7</v>
      </c>
      <c r="G431" s="90" t="s">
        <v>35</v>
      </c>
      <c r="H431" s="90" t="s">
        <v>38</v>
      </c>
      <c r="I431" s="90" t="s">
        <v>84</v>
      </c>
      <c r="J431" s="90">
        <v>3</v>
      </c>
      <c r="K431" s="90" t="s">
        <v>39</v>
      </c>
      <c r="L431" s="90"/>
      <c r="M431" s="90"/>
      <c r="N431" s="92" t="s">
        <v>738</v>
      </c>
      <c r="O431" s="106" t="s">
        <v>325</v>
      </c>
      <c r="P431" s="94" t="s">
        <v>1756</v>
      </c>
      <c r="Q431" s="95" t="s">
        <v>1757</v>
      </c>
      <c r="R431" s="96" t="s">
        <v>1758</v>
      </c>
      <c r="S431" s="97"/>
      <c r="T431" s="98"/>
      <c r="U431" s="98"/>
      <c r="V431" s="99"/>
      <c r="W431" s="100" t="s">
        <v>825</v>
      </c>
      <c r="X431" s="99"/>
      <c r="Y431" s="101" t="s">
        <v>1519</v>
      </c>
    </row>
    <row r="432" spans="1:25" s="102" customFormat="1" ht="142.80000000000001" customHeight="1">
      <c r="A432" s="88" t="s">
        <v>739</v>
      </c>
      <c r="B432" s="89" t="s">
        <v>226</v>
      </c>
      <c r="C432" s="90" t="s">
        <v>74</v>
      </c>
      <c r="D432" s="90" t="s">
        <v>3</v>
      </c>
      <c r="E432" s="90" t="s">
        <v>4</v>
      </c>
      <c r="F432" s="90" t="s">
        <v>7</v>
      </c>
      <c r="G432" s="90" t="s">
        <v>36</v>
      </c>
      <c r="H432" s="90" t="s">
        <v>38</v>
      </c>
      <c r="I432" s="90" t="s">
        <v>84</v>
      </c>
      <c r="J432" s="90">
        <v>3</v>
      </c>
      <c r="K432" s="90" t="s">
        <v>39</v>
      </c>
      <c r="L432" s="90"/>
      <c r="M432" s="90"/>
      <c r="N432" s="92" t="s">
        <v>739</v>
      </c>
      <c r="O432" s="106" t="s">
        <v>325</v>
      </c>
      <c r="P432" s="94" t="s">
        <v>1759</v>
      </c>
      <c r="Q432" s="95" t="s">
        <v>1752</v>
      </c>
      <c r="R432" s="96" t="s">
        <v>1760</v>
      </c>
      <c r="S432" s="97"/>
      <c r="T432" s="98"/>
      <c r="U432" s="98"/>
      <c r="V432" s="99"/>
      <c r="W432" s="100" t="s">
        <v>825</v>
      </c>
      <c r="X432" s="99"/>
      <c r="Y432" s="101" t="s">
        <v>1519</v>
      </c>
    </row>
    <row r="433" spans="1:25" s="102" customFormat="1" ht="66">
      <c r="A433" s="88" t="s">
        <v>740</v>
      </c>
      <c r="B433" s="89" t="s">
        <v>229</v>
      </c>
      <c r="C433" s="90" t="s">
        <v>74</v>
      </c>
      <c r="D433" s="90" t="s">
        <v>3</v>
      </c>
      <c r="E433" s="90" t="s">
        <v>4</v>
      </c>
      <c r="F433" s="90" t="s">
        <v>7</v>
      </c>
      <c r="G433" s="90" t="s">
        <v>36</v>
      </c>
      <c r="H433" s="90" t="s">
        <v>38</v>
      </c>
      <c r="I433" s="90" t="s">
        <v>84</v>
      </c>
      <c r="J433" s="90">
        <v>2</v>
      </c>
      <c r="K433" s="90" t="s">
        <v>39</v>
      </c>
      <c r="L433" s="90"/>
      <c r="M433" s="90"/>
      <c r="N433" s="92" t="s">
        <v>740</v>
      </c>
      <c r="O433" s="106" t="s">
        <v>325</v>
      </c>
      <c r="P433" s="94" t="s">
        <v>1761</v>
      </c>
      <c r="Q433" s="95" t="s">
        <v>1762</v>
      </c>
      <c r="R433" s="96" t="s">
        <v>1763</v>
      </c>
      <c r="S433" s="97"/>
      <c r="T433" s="98"/>
      <c r="U433" s="98"/>
      <c r="V433" s="99"/>
      <c r="W433" s="100" t="s">
        <v>825</v>
      </c>
      <c r="X433" s="99"/>
      <c r="Y433" s="101" t="s">
        <v>1519</v>
      </c>
    </row>
    <row r="434" spans="1:25" s="102" customFormat="1" ht="124.2" customHeight="1">
      <c r="A434" s="88" t="s">
        <v>741</v>
      </c>
      <c r="B434" s="89" t="s">
        <v>218</v>
      </c>
      <c r="C434" s="90" t="s">
        <v>74</v>
      </c>
      <c r="D434" s="90" t="s">
        <v>3</v>
      </c>
      <c r="E434" s="90" t="s">
        <v>4</v>
      </c>
      <c r="F434" s="90" t="s">
        <v>7</v>
      </c>
      <c r="G434" s="90" t="s">
        <v>31</v>
      </c>
      <c r="H434" s="90" t="s">
        <v>38</v>
      </c>
      <c r="I434" s="90" t="s">
        <v>84</v>
      </c>
      <c r="J434" s="90">
        <v>1</v>
      </c>
      <c r="K434" s="90" t="s">
        <v>39</v>
      </c>
      <c r="L434" s="90"/>
      <c r="M434" s="90"/>
      <c r="N434" s="92" t="s">
        <v>741</v>
      </c>
      <c r="O434" s="106" t="s">
        <v>325</v>
      </c>
      <c r="P434" s="94" t="s">
        <v>1764</v>
      </c>
      <c r="Q434" s="95" t="s">
        <v>1765</v>
      </c>
      <c r="R434" s="96" t="s">
        <v>1766</v>
      </c>
      <c r="S434" s="97"/>
      <c r="T434" s="98"/>
      <c r="U434" s="98"/>
      <c r="V434" s="99"/>
      <c r="W434" s="100" t="s">
        <v>825</v>
      </c>
      <c r="X434" s="99"/>
      <c r="Y434" s="101" t="s">
        <v>1519</v>
      </c>
    </row>
    <row r="435" spans="1:25" s="102" customFormat="1" ht="52.8">
      <c r="A435" s="88" t="s">
        <v>742</v>
      </c>
      <c r="B435" s="89" t="s">
        <v>218</v>
      </c>
      <c r="C435" s="90" t="s">
        <v>74</v>
      </c>
      <c r="D435" s="90" t="s">
        <v>3</v>
      </c>
      <c r="E435" s="90" t="s">
        <v>4</v>
      </c>
      <c r="F435" s="90" t="s">
        <v>7</v>
      </c>
      <c r="G435" s="90" t="s">
        <v>33</v>
      </c>
      <c r="H435" s="90" t="s">
        <v>38</v>
      </c>
      <c r="I435" s="90" t="s">
        <v>84</v>
      </c>
      <c r="J435" s="90">
        <v>1</v>
      </c>
      <c r="K435" s="90" t="s">
        <v>39</v>
      </c>
      <c r="L435" s="90"/>
      <c r="M435" s="90"/>
      <c r="N435" s="92" t="s">
        <v>742</v>
      </c>
      <c r="O435" s="106" t="s">
        <v>325</v>
      </c>
      <c r="P435" s="94" t="s">
        <v>1767</v>
      </c>
      <c r="Q435" s="95" t="s">
        <v>1768</v>
      </c>
      <c r="R435" s="96" t="s">
        <v>1769</v>
      </c>
      <c r="S435" s="97"/>
      <c r="T435" s="98"/>
      <c r="U435" s="98"/>
      <c r="V435" s="99"/>
      <c r="W435" s="100" t="s">
        <v>825</v>
      </c>
      <c r="X435" s="99"/>
      <c r="Y435" s="101" t="s">
        <v>1519</v>
      </c>
    </row>
    <row r="436" spans="1:25" s="102" customFormat="1" ht="118.8">
      <c r="A436" s="88" t="s">
        <v>743</v>
      </c>
      <c r="B436" s="89" t="s">
        <v>219</v>
      </c>
      <c r="C436" s="90" t="s">
        <v>74</v>
      </c>
      <c r="D436" s="90" t="s">
        <v>3</v>
      </c>
      <c r="E436" s="90" t="s">
        <v>4</v>
      </c>
      <c r="F436" s="90" t="s">
        <v>7</v>
      </c>
      <c r="G436" s="90" t="s">
        <v>33</v>
      </c>
      <c r="H436" s="90" t="s">
        <v>38</v>
      </c>
      <c r="I436" s="90" t="s">
        <v>84</v>
      </c>
      <c r="J436" s="90">
        <v>1</v>
      </c>
      <c r="K436" s="90" t="s">
        <v>39</v>
      </c>
      <c r="L436" s="90"/>
      <c r="M436" s="90"/>
      <c r="N436" s="92" t="s">
        <v>743</v>
      </c>
      <c r="O436" s="106" t="s">
        <v>325</v>
      </c>
      <c r="P436" s="94" t="s">
        <v>1770</v>
      </c>
      <c r="Q436" s="95" t="s">
        <v>1771</v>
      </c>
      <c r="R436" s="96" t="s">
        <v>1772</v>
      </c>
      <c r="S436" s="97"/>
      <c r="T436" s="98"/>
      <c r="U436" s="98"/>
      <c r="V436" s="99"/>
      <c r="W436" s="100" t="s">
        <v>825</v>
      </c>
      <c r="X436" s="99"/>
      <c r="Y436" s="101" t="s">
        <v>1519</v>
      </c>
    </row>
    <row r="437" spans="1:25" s="102" customFormat="1" ht="133.80000000000001" customHeight="1">
      <c r="A437" s="88" t="s">
        <v>744</v>
      </c>
      <c r="B437" s="89" t="s">
        <v>221</v>
      </c>
      <c r="C437" s="90" t="s">
        <v>74</v>
      </c>
      <c r="D437" s="90" t="s">
        <v>3</v>
      </c>
      <c r="E437" s="90" t="s">
        <v>4</v>
      </c>
      <c r="F437" s="90" t="s">
        <v>7</v>
      </c>
      <c r="G437" s="90" t="s">
        <v>34</v>
      </c>
      <c r="H437" s="90" t="s">
        <v>38</v>
      </c>
      <c r="I437" s="90" t="s">
        <v>84</v>
      </c>
      <c r="J437" s="90">
        <v>1</v>
      </c>
      <c r="K437" s="90" t="s">
        <v>67</v>
      </c>
      <c r="L437" s="90"/>
      <c r="M437" s="90"/>
      <c r="N437" s="92" t="s">
        <v>744</v>
      </c>
      <c r="O437" s="106" t="s">
        <v>325</v>
      </c>
      <c r="P437" s="94" t="s">
        <v>1754</v>
      </c>
      <c r="Q437" s="95" t="s">
        <v>1752</v>
      </c>
      <c r="R437" s="96" t="s">
        <v>1773</v>
      </c>
      <c r="S437" s="97"/>
      <c r="T437" s="98"/>
      <c r="U437" s="98"/>
      <c r="V437" s="99"/>
      <c r="W437" s="100" t="s">
        <v>825</v>
      </c>
      <c r="X437" s="99"/>
      <c r="Y437" s="101" t="s">
        <v>1519</v>
      </c>
    </row>
    <row r="438" spans="1:25" s="102" customFormat="1" ht="110.4" customHeight="1">
      <c r="A438" s="88" t="s">
        <v>745</v>
      </c>
      <c r="B438" s="89" t="s">
        <v>222</v>
      </c>
      <c r="C438" s="90" t="s">
        <v>74</v>
      </c>
      <c r="D438" s="90" t="s">
        <v>3</v>
      </c>
      <c r="E438" s="90" t="s">
        <v>4</v>
      </c>
      <c r="F438" s="90" t="s">
        <v>7</v>
      </c>
      <c r="G438" s="90" t="s">
        <v>34</v>
      </c>
      <c r="H438" s="90" t="s">
        <v>38</v>
      </c>
      <c r="I438" s="90" t="s">
        <v>84</v>
      </c>
      <c r="J438" s="90">
        <v>1</v>
      </c>
      <c r="K438" s="90" t="s">
        <v>39</v>
      </c>
      <c r="L438" s="90"/>
      <c r="M438" s="90"/>
      <c r="N438" s="92" t="s">
        <v>745</v>
      </c>
      <c r="O438" s="106" t="s">
        <v>325</v>
      </c>
      <c r="P438" s="94" t="s">
        <v>1774</v>
      </c>
      <c r="Q438" s="95" t="s">
        <v>1775</v>
      </c>
      <c r="R438" s="96" t="s">
        <v>1776</v>
      </c>
      <c r="S438" s="97"/>
      <c r="T438" s="98"/>
      <c r="U438" s="98"/>
      <c r="V438" s="99"/>
      <c r="W438" s="100" t="s">
        <v>825</v>
      </c>
      <c r="X438" s="99"/>
      <c r="Y438" s="101" t="s">
        <v>1519</v>
      </c>
    </row>
    <row r="439" spans="1:25" s="102" customFormat="1" ht="66">
      <c r="A439" s="88" t="s">
        <v>746</v>
      </c>
      <c r="B439" s="89" t="s">
        <v>224</v>
      </c>
      <c r="C439" s="90" t="s">
        <v>74</v>
      </c>
      <c r="D439" s="90" t="s">
        <v>3</v>
      </c>
      <c r="E439" s="90" t="s">
        <v>4</v>
      </c>
      <c r="F439" s="90" t="s">
        <v>7</v>
      </c>
      <c r="G439" s="90" t="s">
        <v>35</v>
      </c>
      <c r="H439" s="90" t="s">
        <v>38</v>
      </c>
      <c r="I439" s="90" t="s">
        <v>84</v>
      </c>
      <c r="J439" s="90">
        <v>1</v>
      </c>
      <c r="K439" s="90" t="s">
        <v>39</v>
      </c>
      <c r="L439" s="90"/>
      <c r="M439" s="90"/>
      <c r="N439" s="92" t="s">
        <v>746</v>
      </c>
      <c r="O439" s="106" t="s">
        <v>325</v>
      </c>
      <c r="P439" s="94" t="s">
        <v>1777</v>
      </c>
      <c r="Q439" s="95" t="s">
        <v>1778</v>
      </c>
      <c r="R439" s="96" t="s">
        <v>1779</v>
      </c>
      <c r="S439" s="97"/>
      <c r="T439" s="98"/>
      <c r="U439" s="98"/>
      <c r="V439" s="99"/>
      <c r="W439" s="100" t="s">
        <v>825</v>
      </c>
      <c r="X439" s="99"/>
      <c r="Y439" s="101" t="s">
        <v>1519</v>
      </c>
    </row>
    <row r="440" spans="1:25" s="102" customFormat="1" ht="115.2" customHeight="1">
      <c r="A440" s="88" t="s">
        <v>747</v>
      </c>
      <c r="B440" s="89" t="s">
        <v>225</v>
      </c>
      <c r="C440" s="90" t="s">
        <v>74</v>
      </c>
      <c r="D440" s="90" t="s">
        <v>3</v>
      </c>
      <c r="E440" s="90" t="s">
        <v>4</v>
      </c>
      <c r="F440" s="90" t="s">
        <v>7</v>
      </c>
      <c r="G440" s="90" t="s">
        <v>35</v>
      </c>
      <c r="H440" s="90" t="s">
        <v>38</v>
      </c>
      <c r="I440" s="90" t="s">
        <v>84</v>
      </c>
      <c r="J440" s="90">
        <v>1</v>
      </c>
      <c r="K440" s="90" t="s">
        <v>39</v>
      </c>
      <c r="L440" s="90"/>
      <c r="M440" s="90"/>
      <c r="N440" s="92" t="s">
        <v>747</v>
      </c>
      <c r="O440" s="106" t="s">
        <v>325</v>
      </c>
      <c r="P440" s="94" t="s">
        <v>1780</v>
      </c>
      <c r="Q440" s="95" t="s">
        <v>1781</v>
      </c>
      <c r="R440" s="96" t="s">
        <v>1782</v>
      </c>
      <c r="S440" s="97"/>
      <c r="T440" s="98"/>
      <c r="U440" s="98"/>
      <c r="V440" s="99"/>
      <c r="W440" s="100" t="s">
        <v>825</v>
      </c>
      <c r="X440" s="99"/>
      <c r="Y440" s="101" t="s">
        <v>1519</v>
      </c>
    </row>
    <row r="441" spans="1:25" s="102" customFormat="1" ht="108" customHeight="1">
      <c r="A441" s="88" t="s">
        <v>748</v>
      </c>
      <c r="B441" s="89" t="s">
        <v>227</v>
      </c>
      <c r="C441" s="90" t="s">
        <v>74</v>
      </c>
      <c r="D441" s="90" t="s">
        <v>3</v>
      </c>
      <c r="E441" s="90" t="s">
        <v>4</v>
      </c>
      <c r="F441" s="90" t="s">
        <v>7</v>
      </c>
      <c r="G441" s="90" t="s">
        <v>36</v>
      </c>
      <c r="H441" s="90" t="s">
        <v>38</v>
      </c>
      <c r="I441" s="90" t="s">
        <v>84</v>
      </c>
      <c r="J441" s="90">
        <v>1</v>
      </c>
      <c r="K441" s="90" t="s">
        <v>39</v>
      </c>
      <c r="L441" s="90"/>
      <c r="M441" s="90"/>
      <c r="N441" s="92" t="s">
        <v>748</v>
      </c>
      <c r="O441" s="106" t="s">
        <v>325</v>
      </c>
      <c r="P441" s="94" t="s">
        <v>1783</v>
      </c>
      <c r="Q441" s="95" t="s">
        <v>1784</v>
      </c>
      <c r="R441" s="96" t="s">
        <v>1785</v>
      </c>
      <c r="S441" s="97"/>
      <c r="T441" s="98"/>
      <c r="U441" s="98"/>
      <c r="V441" s="99"/>
      <c r="W441" s="100" t="s">
        <v>825</v>
      </c>
      <c r="X441" s="99"/>
      <c r="Y441" s="101" t="s">
        <v>1519</v>
      </c>
    </row>
    <row r="442" spans="1:25" s="102" customFormat="1" ht="166.2" customHeight="1">
      <c r="A442" s="88" t="s">
        <v>749</v>
      </c>
      <c r="B442" s="89" t="s">
        <v>228</v>
      </c>
      <c r="C442" s="90" t="s">
        <v>74</v>
      </c>
      <c r="D442" s="90" t="s">
        <v>3</v>
      </c>
      <c r="E442" s="90" t="s">
        <v>4</v>
      </c>
      <c r="F442" s="90" t="s">
        <v>7</v>
      </c>
      <c r="G442" s="90" t="s">
        <v>36</v>
      </c>
      <c r="H442" s="90" t="s">
        <v>38</v>
      </c>
      <c r="I442" s="90" t="s">
        <v>84</v>
      </c>
      <c r="J442" s="90">
        <v>1</v>
      </c>
      <c r="K442" s="90" t="s">
        <v>39</v>
      </c>
      <c r="L442" s="90"/>
      <c r="M442" s="90"/>
      <c r="N442" s="92" t="s">
        <v>749</v>
      </c>
      <c r="O442" s="106" t="s">
        <v>325</v>
      </c>
      <c r="P442" s="94" t="s">
        <v>1786</v>
      </c>
      <c r="Q442" s="95" t="s">
        <v>1787</v>
      </c>
      <c r="R442" s="96" t="s">
        <v>1788</v>
      </c>
      <c r="S442" s="97"/>
      <c r="T442" s="98"/>
      <c r="U442" s="98"/>
      <c r="V442" s="99"/>
      <c r="W442" s="100" t="s">
        <v>825</v>
      </c>
      <c r="X442" s="99"/>
      <c r="Y442" s="101" t="s">
        <v>1519</v>
      </c>
    </row>
    <row r="443" spans="1:25" s="102" customFormat="1" ht="111" customHeight="1">
      <c r="A443" s="88" t="s">
        <v>750</v>
      </c>
      <c r="B443" s="89" t="s">
        <v>230</v>
      </c>
      <c r="C443" s="90" t="s">
        <v>74</v>
      </c>
      <c r="D443" s="90" t="s">
        <v>3</v>
      </c>
      <c r="E443" s="90" t="s">
        <v>4</v>
      </c>
      <c r="F443" s="90" t="s">
        <v>7</v>
      </c>
      <c r="G443" s="90" t="s">
        <v>36</v>
      </c>
      <c r="H443" s="90" t="s">
        <v>38</v>
      </c>
      <c r="I443" s="90" t="s">
        <v>84</v>
      </c>
      <c r="J443" s="90">
        <v>1</v>
      </c>
      <c r="K443" s="90" t="s">
        <v>39</v>
      </c>
      <c r="L443" s="90"/>
      <c r="M443" s="90"/>
      <c r="N443" s="92" t="s">
        <v>750</v>
      </c>
      <c r="O443" s="106" t="s">
        <v>325</v>
      </c>
      <c r="P443" s="94" t="s">
        <v>1789</v>
      </c>
      <c r="Q443" s="95" t="s">
        <v>1768</v>
      </c>
      <c r="R443" s="96" t="s">
        <v>1790</v>
      </c>
      <c r="S443" s="97"/>
      <c r="T443" s="98"/>
      <c r="U443" s="98"/>
      <c r="V443" s="99"/>
      <c r="W443" s="100" t="s">
        <v>825</v>
      </c>
      <c r="X443" s="99"/>
      <c r="Y443" s="101" t="s">
        <v>1519</v>
      </c>
    </row>
    <row r="444" spans="1:25" s="102" customFormat="1" ht="112.2" customHeight="1">
      <c r="A444" s="88" t="s">
        <v>751</v>
      </c>
      <c r="B444" s="89" t="s">
        <v>231</v>
      </c>
      <c r="C444" s="90" t="s">
        <v>74</v>
      </c>
      <c r="D444" s="90" t="s">
        <v>3</v>
      </c>
      <c r="E444" s="90" t="s">
        <v>4</v>
      </c>
      <c r="F444" s="90" t="s">
        <v>7</v>
      </c>
      <c r="G444" s="90" t="s">
        <v>36</v>
      </c>
      <c r="H444" s="90" t="s">
        <v>38</v>
      </c>
      <c r="I444" s="90" t="s">
        <v>84</v>
      </c>
      <c r="J444" s="90">
        <v>1</v>
      </c>
      <c r="K444" s="90" t="s">
        <v>39</v>
      </c>
      <c r="L444" s="90"/>
      <c r="M444" s="90"/>
      <c r="N444" s="92" t="s">
        <v>751</v>
      </c>
      <c r="O444" s="106" t="s">
        <v>325</v>
      </c>
      <c r="P444" s="94" t="s">
        <v>1791</v>
      </c>
      <c r="Q444" s="95" t="s">
        <v>1787</v>
      </c>
      <c r="R444" s="96" t="s">
        <v>1792</v>
      </c>
      <c r="S444" s="97"/>
      <c r="T444" s="98"/>
      <c r="U444" s="98"/>
      <c r="V444" s="99"/>
      <c r="W444" s="100" t="s">
        <v>825</v>
      </c>
      <c r="X444" s="99"/>
      <c r="Y444" s="101" t="s">
        <v>1519</v>
      </c>
    </row>
    <row r="445" spans="1:25" s="102" customFormat="1" ht="79.2">
      <c r="A445" s="88" t="s">
        <v>752</v>
      </c>
      <c r="B445" s="89" t="s">
        <v>232</v>
      </c>
      <c r="C445" s="90" t="s">
        <v>74</v>
      </c>
      <c r="D445" s="90" t="s">
        <v>3</v>
      </c>
      <c r="E445" s="90" t="s">
        <v>4</v>
      </c>
      <c r="F445" s="90" t="s">
        <v>7</v>
      </c>
      <c r="G445" s="90" t="s">
        <v>36</v>
      </c>
      <c r="H445" s="90" t="s">
        <v>38</v>
      </c>
      <c r="I445" s="90" t="s">
        <v>84</v>
      </c>
      <c r="J445" s="90">
        <v>1</v>
      </c>
      <c r="K445" s="90" t="s">
        <v>39</v>
      </c>
      <c r="L445" s="90"/>
      <c r="M445" s="90"/>
      <c r="N445" s="92" t="s">
        <v>752</v>
      </c>
      <c r="O445" s="106" t="s">
        <v>325</v>
      </c>
      <c r="P445" s="94" t="s">
        <v>1793</v>
      </c>
      <c r="Q445" s="95" t="s">
        <v>1794</v>
      </c>
      <c r="R445" s="96" t="s">
        <v>1795</v>
      </c>
      <c r="S445" s="97"/>
      <c r="T445" s="98"/>
      <c r="U445" s="98"/>
      <c r="V445" s="99"/>
      <c r="W445" s="100" t="s">
        <v>825</v>
      </c>
      <c r="X445" s="99"/>
      <c r="Y445" s="101" t="s">
        <v>1519</v>
      </c>
    </row>
    <row r="446" spans="1:25" s="102" customFormat="1" ht="79.2">
      <c r="A446" s="88" t="s">
        <v>753</v>
      </c>
      <c r="B446" s="89" t="s">
        <v>226</v>
      </c>
      <c r="C446" s="90" t="s">
        <v>74</v>
      </c>
      <c r="D446" s="90" t="s">
        <v>3</v>
      </c>
      <c r="E446" s="90" t="s">
        <v>4</v>
      </c>
      <c r="F446" s="90" t="s">
        <v>7</v>
      </c>
      <c r="G446" s="90" t="s">
        <v>35</v>
      </c>
      <c r="H446" s="90" t="s">
        <v>38</v>
      </c>
      <c r="I446" s="90" t="s">
        <v>84</v>
      </c>
      <c r="J446" s="90">
        <v>1</v>
      </c>
      <c r="K446" s="90" t="s">
        <v>39</v>
      </c>
      <c r="L446" s="90"/>
      <c r="M446" s="90"/>
      <c r="N446" s="92" t="s">
        <v>753</v>
      </c>
      <c r="O446" s="106" t="s">
        <v>325</v>
      </c>
      <c r="P446" s="94" t="s">
        <v>1796</v>
      </c>
      <c r="Q446" s="95" t="s">
        <v>1797</v>
      </c>
      <c r="R446" s="96" t="s">
        <v>1798</v>
      </c>
      <c r="S446" s="97"/>
      <c r="T446" s="98"/>
      <c r="U446" s="98"/>
      <c r="V446" s="99"/>
      <c r="W446" s="100" t="s">
        <v>825</v>
      </c>
      <c r="X446" s="99"/>
      <c r="Y446" s="101" t="s">
        <v>1519</v>
      </c>
    </row>
    <row r="447" spans="1:25" s="102" customFormat="1" ht="79.2">
      <c r="A447" s="88" t="s">
        <v>754</v>
      </c>
      <c r="B447" s="89" t="s">
        <v>233</v>
      </c>
      <c r="C447" s="90" t="s">
        <v>74</v>
      </c>
      <c r="D447" s="90" t="s">
        <v>3</v>
      </c>
      <c r="E447" s="90" t="s">
        <v>4</v>
      </c>
      <c r="F447" s="90" t="s">
        <v>7</v>
      </c>
      <c r="G447" s="90" t="s">
        <v>36</v>
      </c>
      <c r="H447" s="90" t="s">
        <v>38</v>
      </c>
      <c r="I447" s="90" t="s">
        <v>84</v>
      </c>
      <c r="J447" s="90">
        <v>1</v>
      </c>
      <c r="K447" s="90" t="s">
        <v>39</v>
      </c>
      <c r="L447" s="90"/>
      <c r="M447" s="90"/>
      <c r="N447" s="92" t="s">
        <v>754</v>
      </c>
      <c r="O447" s="106" t="s">
        <v>325</v>
      </c>
      <c r="P447" s="94" t="s">
        <v>1799</v>
      </c>
      <c r="Q447" s="95" t="s">
        <v>1800</v>
      </c>
      <c r="R447" s="96" t="s">
        <v>1801</v>
      </c>
      <c r="S447" s="97"/>
      <c r="T447" s="98"/>
      <c r="U447" s="98"/>
      <c r="V447" s="99"/>
      <c r="W447" s="100" t="s">
        <v>825</v>
      </c>
      <c r="X447" s="99"/>
      <c r="Y447" s="101" t="s">
        <v>1519</v>
      </c>
    </row>
    <row r="448" spans="1:25" s="102" customFormat="1" ht="105.6">
      <c r="A448" s="88" t="s">
        <v>755</v>
      </c>
      <c r="B448" s="89" t="s">
        <v>756</v>
      </c>
      <c r="C448" s="90" t="s">
        <v>79</v>
      </c>
      <c r="D448" s="90" t="s">
        <v>757</v>
      </c>
      <c r="E448" s="90" t="s">
        <v>758</v>
      </c>
      <c r="F448" s="90" t="s">
        <v>759</v>
      </c>
      <c r="G448" s="90" t="s">
        <v>34</v>
      </c>
      <c r="H448" s="90" t="s">
        <v>38</v>
      </c>
      <c r="I448" s="90" t="s">
        <v>84</v>
      </c>
      <c r="J448" s="90">
        <v>1</v>
      </c>
      <c r="K448" s="90" t="s">
        <v>39</v>
      </c>
      <c r="L448" s="90"/>
      <c r="M448" s="90"/>
      <c r="N448" s="92" t="s">
        <v>755</v>
      </c>
      <c r="O448" s="106" t="s">
        <v>325</v>
      </c>
      <c r="P448" s="94" t="s">
        <v>1802</v>
      </c>
      <c r="Q448" s="95" t="s">
        <v>1803</v>
      </c>
      <c r="R448" s="96" t="s">
        <v>1804</v>
      </c>
      <c r="S448" s="97"/>
      <c r="T448" s="98"/>
      <c r="U448" s="98"/>
      <c r="V448" s="99"/>
      <c r="W448" s="100" t="s">
        <v>825</v>
      </c>
      <c r="X448" s="99"/>
      <c r="Y448" s="101" t="s">
        <v>1519</v>
      </c>
    </row>
    <row r="449" spans="1:25" s="102" customFormat="1" ht="79.2">
      <c r="A449" s="88" t="s">
        <v>765</v>
      </c>
      <c r="B449" s="89" t="s">
        <v>766</v>
      </c>
      <c r="C449" s="90" t="s">
        <v>79</v>
      </c>
      <c r="D449" s="90" t="s">
        <v>757</v>
      </c>
      <c r="E449" s="90" t="s">
        <v>764</v>
      </c>
      <c r="F449" s="90" t="s">
        <v>241</v>
      </c>
      <c r="G449" s="90" t="s">
        <v>36</v>
      </c>
      <c r="H449" s="90" t="s">
        <v>38</v>
      </c>
      <c r="I449" s="90" t="s">
        <v>84</v>
      </c>
      <c r="J449" s="90">
        <v>1</v>
      </c>
      <c r="K449" s="90" t="s">
        <v>39</v>
      </c>
      <c r="L449" s="90"/>
      <c r="M449" s="90"/>
      <c r="N449" s="92" t="s">
        <v>765</v>
      </c>
      <c r="O449" s="106" t="s">
        <v>325</v>
      </c>
      <c r="P449" s="94" t="s">
        <v>1806</v>
      </c>
      <c r="Q449" s="95" t="s">
        <v>1807</v>
      </c>
      <c r="R449" s="96" t="s">
        <v>1808</v>
      </c>
      <c r="S449" s="97"/>
      <c r="T449" s="98"/>
      <c r="U449" s="98"/>
      <c r="V449" s="99"/>
      <c r="W449" s="100" t="s">
        <v>825</v>
      </c>
      <c r="X449" s="99"/>
      <c r="Y449" s="101" t="s">
        <v>1519</v>
      </c>
    </row>
    <row r="450" spans="1:25" s="102" customFormat="1" ht="72">
      <c r="A450" s="88" t="s">
        <v>768</v>
      </c>
      <c r="B450" s="89" t="s">
        <v>767</v>
      </c>
      <c r="C450" s="90" t="s">
        <v>79</v>
      </c>
      <c r="D450" s="90" t="s">
        <v>757</v>
      </c>
      <c r="E450" s="90" t="s">
        <v>764</v>
      </c>
      <c r="F450" s="90" t="s">
        <v>241</v>
      </c>
      <c r="G450" s="90" t="s">
        <v>34</v>
      </c>
      <c r="H450" s="90" t="s">
        <v>38</v>
      </c>
      <c r="I450" s="90" t="s">
        <v>84</v>
      </c>
      <c r="J450" s="90">
        <v>3</v>
      </c>
      <c r="K450" s="90" t="s">
        <v>39</v>
      </c>
      <c r="L450" s="90"/>
      <c r="M450" s="90"/>
      <c r="N450" s="92" t="s">
        <v>768</v>
      </c>
      <c r="O450" s="106" t="s">
        <v>325</v>
      </c>
      <c r="P450" s="94" t="s">
        <v>1809</v>
      </c>
      <c r="Q450" s="95" t="s">
        <v>1810</v>
      </c>
      <c r="R450" s="96" t="s">
        <v>1811</v>
      </c>
      <c r="S450" s="97"/>
      <c r="T450" s="98"/>
      <c r="U450" s="98"/>
      <c r="V450" s="99"/>
      <c r="W450" s="100" t="s">
        <v>825</v>
      </c>
      <c r="X450" s="99"/>
      <c r="Y450" s="101" t="s">
        <v>1519</v>
      </c>
    </row>
    <row r="451" spans="1:25" s="102" customFormat="1" ht="252" customHeight="1">
      <c r="A451" s="88" t="s">
        <v>770</v>
      </c>
      <c r="B451" s="89" t="s">
        <v>771</v>
      </c>
      <c r="C451" s="90" t="s">
        <v>79</v>
      </c>
      <c r="D451" s="90" t="s">
        <v>757</v>
      </c>
      <c r="E451" s="90" t="s">
        <v>241</v>
      </c>
      <c r="F451" s="90" t="s">
        <v>769</v>
      </c>
      <c r="G451" s="90" t="s">
        <v>35</v>
      </c>
      <c r="H451" s="90" t="s">
        <v>38</v>
      </c>
      <c r="I451" s="90" t="s">
        <v>84</v>
      </c>
      <c r="J451" s="90">
        <v>1</v>
      </c>
      <c r="K451" s="90" t="s">
        <v>39</v>
      </c>
      <c r="L451" s="90"/>
      <c r="M451" s="90"/>
      <c r="N451" s="92" t="s">
        <v>770</v>
      </c>
      <c r="O451" s="106" t="s">
        <v>325</v>
      </c>
      <c r="P451" s="134" t="s">
        <v>1812</v>
      </c>
      <c r="Q451" s="95" t="s">
        <v>1813</v>
      </c>
      <c r="R451" s="96" t="s">
        <v>1814</v>
      </c>
      <c r="S451" s="97"/>
      <c r="T451" s="98"/>
      <c r="U451" s="98"/>
      <c r="V451" s="99"/>
      <c r="W451" s="100" t="s">
        <v>825</v>
      </c>
      <c r="X451" s="99"/>
      <c r="Y451" s="101" t="s">
        <v>1519</v>
      </c>
    </row>
    <row r="452" spans="1:25" s="102" customFormat="1" ht="66">
      <c r="A452" s="88" t="s">
        <v>772</v>
      </c>
      <c r="B452" s="89" t="s">
        <v>773</v>
      </c>
      <c r="C452" s="90" t="s">
        <v>77</v>
      </c>
      <c r="D452" s="90" t="s">
        <v>774</v>
      </c>
      <c r="E452" s="90" t="s">
        <v>775</v>
      </c>
      <c r="F452" s="90" t="s">
        <v>241</v>
      </c>
      <c r="G452" s="90" t="s">
        <v>35</v>
      </c>
      <c r="H452" s="90" t="s">
        <v>38</v>
      </c>
      <c r="I452" s="90" t="s">
        <v>84</v>
      </c>
      <c r="J452" s="90">
        <v>1</v>
      </c>
      <c r="K452" s="90" t="s">
        <v>39</v>
      </c>
      <c r="L452" s="90"/>
      <c r="M452" s="90"/>
      <c r="N452" s="92" t="s">
        <v>772</v>
      </c>
      <c r="O452" s="106" t="s">
        <v>325</v>
      </c>
      <c r="P452" s="94" t="s">
        <v>1815</v>
      </c>
      <c r="Q452" s="95" t="s">
        <v>1816</v>
      </c>
      <c r="R452" s="96" t="s">
        <v>1817</v>
      </c>
      <c r="S452" s="97"/>
      <c r="T452" s="98"/>
      <c r="U452" s="98"/>
      <c r="V452" s="99"/>
      <c r="W452" s="100" t="s">
        <v>825</v>
      </c>
      <c r="X452" s="99"/>
      <c r="Y452" s="101" t="s">
        <v>1519</v>
      </c>
    </row>
    <row r="453" spans="1:25" s="102" customFormat="1" ht="270.75" customHeight="1">
      <c r="A453" s="88" t="s">
        <v>777</v>
      </c>
      <c r="B453" s="89" t="s">
        <v>778</v>
      </c>
      <c r="C453" s="90" t="s">
        <v>80</v>
      </c>
      <c r="D453" s="90" t="s">
        <v>241</v>
      </c>
      <c r="E453" s="90" t="s">
        <v>776</v>
      </c>
      <c r="F453" s="90" t="s">
        <v>779</v>
      </c>
      <c r="G453" s="90" t="s">
        <v>32</v>
      </c>
      <c r="H453" s="90" t="s">
        <v>38</v>
      </c>
      <c r="I453" s="90" t="s">
        <v>84</v>
      </c>
      <c r="J453" s="90">
        <v>1</v>
      </c>
      <c r="K453" s="90" t="s">
        <v>39</v>
      </c>
      <c r="L453" s="90"/>
      <c r="M453" s="90"/>
      <c r="N453" s="92" t="s">
        <v>777</v>
      </c>
      <c r="O453" s="106" t="s">
        <v>325</v>
      </c>
      <c r="P453" s="94" t="s">
        <v>1324</v>
      </c>
      <c r="Q453" s="87" t="s">
        <v>1818</v>
      </c>
      <c r="R453" s="96" t="s">
        <v>1819</v>
      </c>
      <c r="S453" s="135"/>
      <c r="T453" s="98"/>
      <c r="U453" s="98"/>
      <c r="V453" s="99"/>
      <c r="W453" s="100" t="s">
        <v>825</v>
      </c>
      <c r="X453" s="99"/>
      <c r="Y453" s="101" t="s">
        <v>1519</v>
      </c>
    </row>
    <row r="454" spans="1:25" s="102" customFormat="1" ht="264.75" customHeight="1">
      <c r="A454" s="88" t="s">
        <v>780</v>
      </c>
      <c r="B454" s="89" t="s">
        <v>1820</v>
      </c>
      <c r="C454" s="90" t="s">
        <v>80</v>
      </c>
      <c r="D454" s="90" t="s">
        <v>241</v>
      </c>
      <c r="E454" s="90" t="s">
        <v>776</v>
      </c>
      <c r="F454" s="90" t="s">
        <v>779</v>
      </c>
      <c r="G454" s="90" t="s">
        <v>32</v>
      </c>
      <c r="H454" s="90" t="s">
        <v>38</v>
      </c>
      <c r="I454" s="90" t="s">
        <v>84</v>
      </c>
      <c r="J454" s="90">
        <v>1</v>
      </c>
      <c r="K454" s="90" t="s">
        <v>39</v>
      </c>
      <c r="L454" s="90"/>
      <c r="M454" s="90"/>
      <c r="N454" s="92" t="s">
        <v>780</v>
      </c>
      <c r="O454" s="106" t="s">
        <v>325</v>
      </c>
      <c r="P454" s="94" t="s">
        <v>1821</v>
      </c>
      <c r="Q454" s="95" t="s">
        <v>313</v>
      </c>
      <c r="R454" s="96" t="s">
        <v>1822</v>
      </c>
      <c r="S454" s="135"/>
      <c r="T454" s="98"/>
      <c r="U454" s="98"/>
      <c r="V454" s="99"/>
      <c r="W454" s="100" t="s">
        <v>825</v>
      </c>
      <c r="X454" s="99"/>
      <c r="Y454" s="101" t="s">
        <v>1519</v>
      </c>
    </row>
    <row r="455" spans="1:25" s="102" customFormat="1" ht="279" customHeight="1">
      <c r="A455" s="88" t="s">
        <v>366</v>
      </c>
      <c r="B455" s="112" t="s">
        <v>107</v>
      </c>
      <c r="C455" s="90" t="s">
        <v>73</v>
      </c>
      <c r="D455" s="90" t="s">
        <v>3</v>
      </c>
      <c r="E455" s="90" t="s">
        <v>13</v>
      </c>
      <c r="F455" s="90" t="s">
        <v>17</v>
      </c>
      <c r="G455" s="90" t="s">
        <v>33</v>
      </c>
      <c r="H455" s="90" t="s">
        <v>38</v>
      </c>
      <c r="I455" s="90" t="s">
        <v>84</v>
      </c>
      <c r="J455" s="90">
        <v>1</v>
      </c>
      <c r="K455" s="90" t="s">
        <v>51</v>
      </c>
      <c r="L455" s="90"/>
      <c r="M455" s="90">
        <v>1</v>
      </c>
      <c r="N455" s="92" t="s">
        <v>366</v>
      </c>
      <c r="O455" s="106" t="s">
        <v>325</v>
      </c>
      <c r="P455" s="94" t="s">
        <v>932</v>
      </c>
      <c r="Q455" s="95" t="s">
        <v>930</v>
      </c>
      <c r="R455" s="96" t="s">
        <v>1823</v>
      </c>
      <c r="S455" s="97"/>
      <c r="T455" s="98"/>
      <c r="U455" s="98"/>
      <c r="V455" s="99"/>
      <c r="W455" s="100" t="s">
        <v>815</v>
      </c>
      <c r="X455" s="99"/>
      <c r="Y455" s="101" t="s">
        <v>1519</v>
      </c>
    </row>
    <row r="456" spans="1:25" s="102" customFormat="1" ht="60">
      <c r="A456" s="88" t="s">
        <v>1824</v>
      </c>
      <c r="B456" s="89" t="s">
        <v>760</v>
      </c>
      <c r="C456" s="90" t="s">
        <v>79</v>
      </c>
      <c r="D456" s="90" t="s">
        <v>757</v>
      </c>
      <c r="E456" s="90" t="s">
        <v>758</v>
      </c>
      <c r="F456" s="90" t="s">
        <v>759</v>
      </c>
      <c r="G456" s="90" t="s">
        <v>34</v>
      </c>
      <c r="H456" s="90" t="s">
        <v>38</v>
      </c>
      <c r="I456" s="90" t="s">
        <v>84</v>
      </c>
      <c r="J456" s="90">
        <v>1</v>
      </c>
      <c r="K456" s="90" t="s">
        <v>39</v>
      </c>
      <c r="L456" s="90"/>
      <c r="M456" s="90"/>
      <c r="N456" s="92" t="s">
        <v>1824</v>
      </c>
      <c r="O456" s="106" t="s">
        <v>325</v>
      </c>
      <c r="P456" s="94" t="s">
        <v>1805</v>
      </c>
      <c r="Q456" s="95" t="s">
        <v>1825</v>
      </c>
      <c r="R456" s="96" t="s">
        <v>1826</v>
      </c>
      <c r="S456" s="111" t="s">
        <v>881</v>
      </c>
      <c r="T456" s="98" t="s">
        <v>865</v>
      </c>
      <c r="U456" s="98"/>
      <c r="V456" s="109" t="s">
        <v>1346</v>
      </c>
      <c r="W456" s="100" t="s">
        <v>825</v>
      </c>
      <c r="X456" s="99" t="s">
        <v>825</v>
      </c>
      <c r="Y456" s="101" t="s">
        <v>1519</v>
      </c>
    </row>
    <row r="457" spans="1:25" s="140" customFormat="1" ht="14.4">
      <c r="A457" s="136"/>
      <c r="B457" s="136"/>
      <c r="C457" s="136"/>
      <c r="D457" s="136"/>
      <c r="E457" s="136"/>
      <c r="F457" s="136"/>
      <c r="G457" s="137"/>
      <c r="H457" s="137"/>
      <c r="I457" s="136"/>
      <c r="J457" s="138">
        <f>SUM(J6:J456)</f>
        <v>471</v>
      </c>
      <c r="K457" s="136"/>
      <c r="L457" s="136"/>
      <c r="M457" s="136"/>
      <c r="N457" s="136"/>
      <c r="O457" s="136"/>
      <c r="P457" s="136"/>
      <c r="Q457" s="139"/>
      <c r="R457" s="139"/>
      <c r="S457" s="139"/>
    </row>
    <row r="458" spans="1:25" s="67" customFormat="1">
      <c r="G458" s="71"/>
      <c r="H458" s="71"/>
      <c r="M458" s="67">
        <f>SUBTOTAL(9,M11:M455)</f>
        <v>4</v>
      </c>
      <c r="Q458" s="66"/>
      <c r="R458" s="66"/>
      <c r="S458" s="66"/>
    </row>
    <row r="459" spans="1:25" s="67" customFormat="1">
      <c r="G459" s="71"/>
      <c r="H459" s="71"/>
      <c r="J459" s="67">
        <f>SUM(J6:J456)</f>
        <v>471</v>
      </c>
      <c r="Q459" s="66"/>
      <c r="R459" s="66"/>
      <c r="S459" s="66"/>
    </row>
    <row r="460" spans="1:25">
      <c r="J460" s="87">
        <f>SUBTOTAL(9,J6:J456)</f>
        <v>471</v>
      </c>
    </row>
  </sheetData>
  <sheetProtection formatCells="0" formatRows="0"/>
  <autoFilter ref="A5:X459" xr:uid="{1E6D6D6B-F8E0-4DD0-B824-F5FB8D4858EA}"/>
  <mergeCells count="4">
    <mergeCell ref="A1:O1"/>
    <mergeCell ref="A2:O2"/>
    <mergeCell ref="A3:C3"/>
    <mergeCell ref="A4:O4"/>
  </mergeCells>
  <conditionalFormatting sqref="A5:A1048576">
    <cfRule type="duplicateValues" dxfId="0" priority="1"/>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Lara Álvarez Zubeldia</cp:lastModifiedBy>
  <cp:lastPrinted>2022-09-29T14:10:56Z</cp:lastPrinted>
  <dcterms:created xsi:type="dcterms:W3CDTF">2022-04-04T08:15:52Z</dcterms:created>
  <dcterms:modified xsi:type="dcterms:W3CDTF">2022-09-29T14:31:57Z</dcterms:modified>
</cp:coreProperties>
</file>